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3- GERENCIA PLANIFICACION Y PRESUPUESTOS\DIGEPRES 2018\Información OAI\OAI 2019\"/>
    </mc:Choice>
  </mc:AlternateContent>
  <bookViews>
    <workbookView xWindow="0" yWindow="0" windowWidth="28800" windowHeight="11835" firstSheet="1" activeTab="1"/>
  </bookViews>
  <sheets>
    <sheet name="Hoja1" sheetId="4" state="hidden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G78" i="3"/>
  <c r="G65" i="3"/>
  <c r="G42" i="3"/>
  <c r="G34" i="3" s="1"/>
  <c r="G68" i="3"/>
  <c r="G83" i="3"/>
  <c r="G24" i="3" l="1"/>
  <c r="F24" i="3" s="1"/>
  <c r="G14" i="3" l="1"/>
  <c r="F14" i="3" s="1"/>
  <c r="G60" i="3" l="1"/>
  <c r="G50" i="3" l="1"/>
  <c r="G8" i="3" l="1"/>
  <c r="G72" i="3" s="1"/>
  <c r="G85" i="3" s="1"/>
  <c r="T83" i="3" l="1"/>
  <c r="U83" i="3"/>
  <c r="V83" i="3"/>
  <c r="W83" i="3"/>
  <c r="T66" i="3" l="1"/>
  <c r="T61" i="3"/>
  <c r="T51" i="3"/>
  <c r="U51" i="3"/>
  <c r="V51" i="3"/>
  <c r="W51" i="3"/>
  <c r="X51" i="3"/>
  <c r="Y51" i="3"/>
  <c r="Z51" i="3"/>
  <c r="T25" i="3"/>
  <c r="T72" i="3" l="1"/>
  <c r="F59" i="3" l="1"/>
  <c r="F69" i="3"/>
  <c r="F62" i="3"/>
  <c r="F63" i="3"/>
  <c r="F56" i="3"/>
  <c r="F54" i="3"/>
  <c r="F64" i="3"/>
  <c r="F52" i="3"/>
  <c r="F67" i="3"/>
  <c r="F60" i="3"/>
  <c r="F61" i="3"/>
  <c r="F57" i="3"/>
  <c r="F65" i="3"/>
  <c r="F58" i="3"/>
  <c r="F79" i="3"/>
  <c r="F71" i="3"/>
  <c r="F68" i="3"/>
  <c r="F55" i="3"/>
  <c r="F66" i="3"/>
  <c r="F53" i="3"/>
  <c r="F70" i="3"/>
  <c r="F80" i="3"/>
  <c r="F44" i="3"/>
  <c r="F42" i="3"/>
  <c r="F19" i="3"/>
  <c r="F45" i="3"/>
  <c r="F25" i="3"/>
  <c r="F36" i="3"/>
  <c r="F31" i="3"/>
  <c r="F38" i="3"/>
  <c r="F34" i="3"/>
  <c r="F41" i="3"/>
  <c r="F22" i="3"/>
  <c r="F33" i="3"/>
  <c r="F18" i="3"/>
  <c r="F47" i="3"/>
  <c r="F15" i="3"/>
  <c r="F16" i="3"/>
  <c r="F23" i="3"/>
  <c r="F20" i="3"/>
  <c r="F27" i="3"/>
  <c r="F30" i="3"/>
  <c r="F13" i="3"/>
  <c r="F46" i="3"/>
  <c r="F43" i="3"/>
  <c r="F37" i="3"/>
  <c r="F51" i="3"/>
  <c r="F40" i="3"/>
  <c r="F28" i="3"/>
  <c r="F21" i="3"/>
  <c r="F32" i="3"/>
  <c r="F29" i="3"/>
  <c r="F35" i="3"/>
  <c r="F39" i="3"/>
  <c r="F17" i="3"/>
  <c r="F9" i="3"/>
  <c r="F48" i="3"/>
  <c r="F50" i="3"/>
  <c r="F12" i="3"/>
  <c r="F10" i="3"/>
  <c r="F26" i="3"/>
  <c r="F49" i="3"/>
  <c r="F78" i="3" l="1"/>
  <c r="F83" i="3" s="1"/>
  <c r="F8" i="3"/>
  <c r="F72" i="3" s="1"/>
  <c r="F85" i="3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Apor_Org_Coordinador
Aportes SIE
Comisión Nac_Energ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Gastos_3% Ayuntam.</t>
        </r>
      </text>
    </comment>
    <comment ref="E79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0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<sst xmlns="http://schemas.openxmlformats.org/spreadsheetml/2006/main" count="350" uniqueCount="278">
  <si>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</si>
  <si>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</si>
  <si>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</si>
  <si>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</si>
  <si>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</si>
  <si>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</si>
  <si>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</si>
  <si>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</si>
  <si>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</si>
  <si>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</si>
  <si>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</si>
  <si>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</si>
  <si>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</si>
  <si>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</si>
  <si>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</si>
  <si>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</si>
  <si>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</si>
  <si>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</si>
  <si>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</si>
  <si>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</si>
  <si>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</si>
  <si>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</si>
  <si>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</si>
  <si>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</si>
  <si>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</si>
  <si>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</si>
  <si>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</si>
  <si>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</si>
  <si>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</si>
  <si>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</si>
  <si>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</si>
  <si>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</si>
  <si>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</si>
  <si>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</si>
  <si>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</si>
  <si>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</si>
  <si>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</si>
  <si>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</si>
  <si>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</si>
  <si>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</si>
  <si>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</si>
  <si>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</si>
  <si>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</si>
  <si>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</si>
  <si>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</si>
  <si>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</si>
  <si>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</si>
  <si>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</si>
  <si>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</si>
  <si>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</si>
  <si>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</si>
  <si>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</si>
  <si>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</si>
  <si>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</si>
  <si>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</si>
  <si>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</si>
  <si>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</si>
  <si>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</si>
  <si>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</si>
  <si>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</si>
  <si>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</si>
  <si>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</si>
  <si>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</si>
  <si>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</si>
  <si>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</si>
  <si>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</si>
  <si>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</si>
  <si>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</si>
  <si>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</si>
  <si>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</si>
  <si>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</si>
  <si>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</si>
  <si>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</si>
  <si>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</si>
  <si>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</si>
  <si>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</si>
  <si>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</si>
  <si>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</si>
  <si>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</si>
  <si>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</si>
  <si>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</si>
  <si>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</si>
  <si>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</si>
  <si>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</si>
  <si>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</si>
  <si>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</si>
  <si>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</si>
  <si>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</si>
  <si>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</si>
  <si>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</si>
  <si>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</si>
  <si>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</si>
  <si>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</si>
  <si>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</si>
  <si>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</si>
  <si>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</si>
  <si>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</si>
  <si>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</si>
  <si>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</si>
  <si>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 xml:space="preserve">2.1.1 - </t>
  </si>
  <si>
    <t>REMUNERACIONES</t>
  </si>
  <si>
    <t xml:space="preserve">2.1.2 - </t>
  </si>
  <si>
    <t xml:space="preserve"> SOBRESUELDOS</t>
  </si>
  <si>
    <t>2.1.3 -</t>
  </si>
  <si>
    <t xml:space="preserve"> DIETAS Y GASTOS DE REPRESENTACIÓN</t>
  </si>
  <si>
    <t xml:space="preserve">2.1.4 - </t>
  </si>
  <si>
    <t>GRATIFICACIONES Y BONIFICACIONES</t>
  </si>
  <si>
    <t>2.1.5 -</t>
  </si>
  <si>
    <t xml:space="preserve"> CONTRIBUCIONES A LA SEGURIDAD SOCIAL</t>
  </si>
  <si>
    <t>SERVICIOS BÁSICOS</t>
  </si>
  <si>
    <t>2.2.2 -</t>
  </si>
  <si>
    <t>PUBLICIDAD, IMPRESIÓN Y ENCUADERNACIÓN</t>
  </si>
  <si>
    <t xml:space="preserve">2.2.3 - </t>
  </si>
  <si>
    <t xml:space="preserve"> VIÁTICOS</t>
  </si>
  <si>
    <t>2.2.4 -</t>
  </si>
  <si>
    <t>TRANSPORTE Y ALMACENAJE</t>
  </si>
  <si>
    <t>2.2.5 -</t>
  </si>
  <si>
    <t xml:space="preserve"> ALQUILERES Y RENTAS</t>
  </si>
  <si>
    <t>2.2.6 -</t>
  </si>
  <si>
    <t>SEGUROS</t>
  </si>
  <si>
    <t>2.2.7 -</t>
  </si>
  <si>
    <t>SERVICIOS DE CONSERVACIÓN, REPARACIONES MENORES E INSTALACIONES TEMPORALES</t>
  </si>
  <si>
    <t xml:space="preserve">2.2.8 - </t>
  </si>
  <si>
    <t>OTROS SERVICIOS NO INCLUIDOS EN CONCEPTOS ANTERIORES</t>
  </si>
  <si>
    <t>2.2.9 -</t>
  </si>
  <si>
    <t xml:space="preserve"> OTRAS CONTRATACIONES DE SERVICIOS</t>
  </si>
  <si>
    <t>2.3.1 -</t>
  </si>
  <si>
    <t>ALIMENTOS Y PRODUCTOS AGROFORESTALES</t>
  </si>
  <si>
    <t>2.3.2 -</t>
  </si>
  <si>
    <t xml:space="preserve"> TEXTILES Y VESTUARIOS</t>
  </si>
  <si>
    <t xml:space="preserve">2.3.3 - </t>
  </si>
  <si>
    <t xml:space="preserve"> PRODUCTOS DE PAPEL, CARTÓN E IMPRESOS</t>
  </si>
  <si>
    <t>2.3.4 -</t>
  </si>
  <si>
    <t xml:space="preserve"> PRODUCTOS FARMACÉUTICOS</t>
  </si>
  <si>
    <t>2.3.5 -</t>
  </si>
  <si>
    <t xml:space="preserve"> PRODUCTOS DE CUERO, CAUCHO Y PLÁSTICO</t>
  </si>
  <si>
    <t xml:space="preserve">2.3.6 - </t>
  </si>
  <si>
    <t>PRODUCTOS DE MINERALES, METÁLICOS Y NO METÁLICOS</t>
  </si>
  <si>
    <t>2.3.7 -</t>
  </si>
  <si>
    <t>COMBUSTIBLES, LUBRICANTES, PRODUCTOS QUÍMICOS Y CONEXOS</t>
  </si>
  <si>
    <t>2.3.8 -</t>
  </si>
  <si>
    <t>GASTOS QUE SE ASIGNARÁN DURANTE EL EJERCICIO (ART. 32 Y 33 LEY 423-06)</t>
  </si>
  <si>
    <t>2.3.9 -</t>
  </si>
  <si>
    <t>PRODUCTOS Y ÚTILES VARIOS</t>
  </si>
  <si>
    <t>2.4.1 -</t>
  </si>
  <si>
    <t>TRANSFERENCIAS CORRIENTES AL SECTOR PRIVADO</t>
  </si>
  <si>
    <t>2.4.2 -</t>
  </si>
  <si>
    <t>TRANSFERENCIAS CORRIENTES AL  GOBIERNO GENERAL NACIONAL</t>
  </si>
  <si>
    <t>2.4.3 -</t>
  </si>
  <si>
    <t>TRANSFERENCIAS CORRIENTES A GOBIERNOS GENERALES LOCALES</t>
  </si>
  <si>
    <t>2.4.4 -</t>
  </si>
  <si>
    <t>TRANSFERENCIAS CORRIENTES A EMPRESAS PÚBLICAS NO FINANCIERAS</t>
  </si>
  <si>
    <t>2.4.5 -</t>
  </si>
  <si>
    <t>TRANSFERENCIAS CORRIENTES A INSTITUCIONES PÚBLICAS FINANCIERAS</t>
  </si>
  <si>
    <t>2.4.7 -</t>
  </si>
  <si>
    <t>TRANSFERENCIAS CORRIENTES AL SECTOR EXTERNO</t>
  </si>
  <si>
    <t>2.4.9 -</t>
  </si>
  <si>
    <t>TRANSFERENCIAS CORRIENTES A OTRAS INSTITUCIONES PÚBLICAS</t>
  </si>
  <si>
    <t>2.5.1 -</t>
  </si>
  <si>
    <t>TRANSFERENCIAS DE CAPITAL AL SECTOR PRIVADO</t>
  </si>
  <si>
    <t>2.5.2 -</t>
  </si>
  <si>
    <t>TRANSFERENCIAS DE CAPITAL AL GOBIERNO GENERAL  NACIONAL</t>
  </si>
  <si>
    <t>2.5.3 -</t>
  </si>
  <si>
    <t>TRANSFERENCIAS DE CAPITAL A GOBIERNOS GENERALES LOCALES</t>
  </si>
  <si>
    <t>2.5.4 -</t>
  </si>
  <si>
    <t>TRANSFERENCIAS DE CAPITAL  A EMPRESAS PÚBLICAS NO FINANCIERAS</t>
  </si>
  <si>
    <t>2.5.5 -</t>
  </si>
  <si>
    <t>TRANSFERENCIAS DE CAPITAL A INSTITUCIONES PÚBLICAS FINANCIERAS</t>
  </si>
  <si>
    <t>2.5.6 -</t>
  </si>
  <si>
    <t>TRANSFERENCIAS DE CAPITAL AL SECTOR EXTERNO</t>
  </si>
  <si>
    <t>2.5.9 -</t>
  </si>
  <si>
    <t>TRANSFERENCIAS DE CAPITAL A OTRAS INSTITUCIONES PÚBLICAS</t>
  </si>
  <si>
    <t>2.6.1 -</t>
  </si>
  <si>
    <t>MOBILIARIO Y EQUIPO</t>
  </si>
  <si>
    <t>2.6.2 -</t>
  </si>
  <si>
    <t>MOBILIARIO Y EQUIPO EDUCACIONAL Y RECREATIVO</t>
  </si>
  <si>
    <t>2.6.3 -</t>
  </si>
  <si>
    <t>EQUIPO E INSTRUMENTAL, CIENTÍFICO Y LABORATORIO</t>
  </si>
  <si>
    <t>2.6.4 -</t>
  </si>
  <si>
    <t>VEHÍCULOS Y EQUIPO DE TRANSPORTE, TRACCIÓN Y ELEVACIÓN</t>
  </si>
  <si>
    <t>2.6.5 -</t>
  </si>
  <si>
    <t>MAQUINARIA, OTROS EQUIPOS Y HERRAMIENTAS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</si>
  <si>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</si>
  <si>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</si>
  <si>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</si>
  <si>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</si>
  <si>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</si>
  <si>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</si>
  <si>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</si>
  <si>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EDIFICIOS, ESTRUCTURAS, TIERRAS, TERRENOS Y OBJETOS DE VALOR</t>
  </si>
  <si>
    <t>2.7.1 -</t>
  </si>
  <si>
    <t>OBRAS EN EDIFICACIONES</t>
  </si>
  <si>
    <t>2.7.2 -</t>
  </si>
  <si>
    <t>INFRAESTRUCTURA</t>
  </si>
  <si>
    <t>2.7.3 -</t>
  </si>
  <si>
    <t>CONSTRUCCIONES EN BIENES CONCESIONADOS</t>
  </si>
  <si>
    <t>2.7.4 -</t>
  </si>
  <si>
    <t>GASTOS QUE SE ASIGNARÁN DURANTE EL EJERCICIO PARA INVERSIÓN (ART. 32 Y 33 LEY 423-06)</t>
  </si>
  <si>
    <t>2.8 - A</t>
  </si>
  <si>
    <t>DQUISICION DE ACTIVOS FINANCIEROS CON FINES DE POLÍTICA</t>
  </si>
  <si>
    <t>2.8.1 -</t>
  </si>
  <si>
    <t>CONCESIÓN DE PRESTAMOS</t>
  </si>
  <si>
    <t>2.8.2 -</t>
  </si>
  <si>
    <t>ADQUISICIÓN DE TÍTULOS VALORES REPRESENTATIVOS DE DEUDA</t>
  </si>
  <si>
    <t>2.9.1 -</t>
  </si>
  <si>
    <t>INTERESES DE LA DEUDA PÚBLICA INTERNA</t>
  </si>
  <si>
    <t>2.9.2 -</t>
  </si>
  <si>
    <t>INTERESES DE LA DEUDA PUBLICA EXTERNA</t>
  </si>
  <si>
    <t>2.9.4 -</t>
  </si>
  <si>
    <t>COMISIONES Y OTROS GASTOS BANCARIOS DE LA DEUDA PÚBLICA</t>
  </si>
  <si>
    <t xml:space="preserve">4.1.1 - </t>
  </si>
  <si>
    <t xml:space="preserve"> INCREMENTO DE ACTIVOS FINANCIEROS CORRIENTES</t>
  </si>
  <si>
    <t>4.1.2 -</t>
  </si>
  <si>
    <t>4.2.1 -</t>
  </si>
  <si>
    <t>4.2.2 -</t>
  </si>
  <si>
    <t xml:space="preserve"> DISMINUCIÓN DE PASIVOS CORRIENTES</t>
  </si>
  <si>
    <t xml:space="preserve"> DISMINUCIÓN DE PASIVOS NO CORRIENTES</t>
  </si>
  <si>
    <t>4.3.5 -</t>
  </si>
  <si>
    <t xml:space="preserve"> DISMINUCIÓN DEPÓSITOS FONDOS DE TERCEROS</t>
  </si>
  <si>
    <t xml:space="preserve">2.2.1 - </t>
  </si>
  <si>
    <t xml:space="preserve">2.4.1 - </t>
  </si>
  <si>
    <t xml:space="preserve">2.4.2 - </t>
  </si>
  <si>
    <t xml:space="preserve">2.4.3 - </t>
  </si>
  <si>
    <t>2.2.1.6.01</t>
  </si>
  <si>
    <t>Energía eléctrica</t>
  </si>
  <si>
    <t>2.2.2.1</t>
  </si>
  <si>
    <t>Publicidad y propaganda</t>
  </si>
  <si>
    <t>2.2.4.4</t>
  </si>
  <si>
    <t>Peaje</t>
  </si>
  <si>
    <t>2.2.5.4</t>
  </si>
  <si>
    <t>Alquileres de equipos de transporte, tracción y elevación</t>
  </si>
  <si>
    <t>2.2.7.1.01</t>
  </si>
  <si>
    <t>Obras menores en edificaciones</t>
  </si>
  <si>
    <t>Otros servicios técnicos profesionales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</si>
  <si>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</si>
  <si>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</si>
  <si>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</si>
  <si>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</si>
  <si>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</si>
  <si>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</si>
  <si>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2.5.2.2.01</t>
  </si>
  <si>
    <t>Transferencias de capital a instituciones descentralizadas y autónomas no financieras para proyectos de inver sión</t>
  </si>
  <si>
    <t>2.6.1.1</t>
  </si>
  <si>
    <t>Muebles de oficina y estantería</t>
  </si>
  <si>
    <t>2.6.4.1</t>
  </si>
  <si>
    <t>Automóviles y camiones</t>
  </si>
  <si>
    <t>2.6.5.8</t>
  </si>
  <si>
    <t>Otros equipos</t>
  </si>
  <si>
    <t>2.6.6.2</t>
  </si>
  <si>
    <t>equipos de seguridad</t>
  </si>
  <si>
    <t>2.6.8.8.01</t>
  </si>
  <si>
    <t>Informáticas</t>
  </si>
  <si>
    <t>2.7.1.4</t>
  </si>
  <si>
    <t>Mejoras de tierras y terrenos</t>
  </si>
  <si>
    <t>2.7.2.2</t>
  </si>
  <si>
    <t>Obras de energía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</si>
  <si>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</si>
  <si>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</si>
  <si>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</si>
  <si>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</si>
  <si>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</si>
  <si>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</si>
  <si>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Cuenta Digepress</t>
  </si>
  <si>
    <t>DESCRIP. DIGEPRES (SIGEF)</t>
  </si>
  <si>
    <t xml:space="preserve">Cuenta OAI </t>
  </si>
  <si>
    <t>Descripción OAI</t>
  </si>
  <si>
    <t>2.2.3.1.01</t>
  </si>
  <si>
    <t>Viáticos dentro del país</t>
  </si>
  <si>
    <t>2.2.8.7.06</t>
  </si>
  <si>
    <t xml:space="preserve">2.3.7 - </t>
  </si>
  <si>
    <t>2.3.7.1</t>
  </si>
  <si>
    <t>Combustibles y lubricantes</t>
  </si>
  <si>
    <t xml:space="preserve"> GASTOS QUE SE ASIGNARÁN DURANTE EL EJERCICIO (ART. 32 Y 33 LEY 423-06)</t>
  </si>
  <si>
    <t>EDENORTE DOMINICANA, S.A.</t>
  </si>
  <si>
    <t>Fuente: [Sistema SAP]</t>
  </si>
  <si>
    <t>Nota: destacar que son datos preliminares ya que aún contabilidad está en proceso de registros de facturas en dicho  periodos.</t>
  </si>
  <si>
    <t>Fecha de registro: hasta el  7 del mes enero 2019</t>
  </si>
  <si>
    <t>Fecha de imputación: hasta el 07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</si>
</sst>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5" fillId="0" borderId="0"/>
  </cellStyleXfs>
  <cellXfs count="72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2" fillId="5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6" fillId="5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43" fontId="6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5" borderId="1" xfId="1" applyFont="1" applyFill="1" applyBorder="1" applyAlignment="1">
      <alignment horizontal="left" vertical="center" wrapText="1"/>
    </xf>
    <xf numFmtId="43" fontId="6" fillId="0" borderId="0" xfId="1" applyFont="1"/>
    <xf numFmtId="0" fontId="2" fillId="0" borderId="0" xfId="0" applyFont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9" fontId="6" fillId="0" borderId="0" xfId="2" applyFont="1"/>
    <xf numFmtId="0" fontId="9" fillId="5" borderId="0" xfId="7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 indent="2"/>
    </xf>
    <xf numFmtId="43" fontId="6" fillId="5" borderId="0" xfId="1" applyFont="1" applyFill="1" applyAlignment="1">
      <alignment vertical="center" wrapText="1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164" fontId="6" fillId="5" borderId="0" xfId="0" applyNumberFormat="1" applyFont="1" applyFill="1" applyAlignment="1">
      <alignment vertical="center" wrapText="1"/>
    </xf>
    <xf numFmtId="0" fontId="6" fillId="9" borderId="0" xfId="0" applyFont="1" applyFill="1"/>
    <xf numFmtId="43" fontId="6" fillId="5" borderId="0" xfId="0" applyNumberFormat="1" applyFont="1" applyFill="1" applyAlignment="1">
      <alignment vertical="center" wrapText="1"/>
    </xf>
    <xf numFmtId="43" fontId="6" fillId="0" borderId="0" xfId="1" applyFont="1" applyAlignment="1">
      <alignment vertical="center"/>
    </xf>
    <xf numFmtId="43" fontId="2" fillId="5" borderId="0" xfId="0" applyNumberFormat="1" applyFont="1" applyFill="1" applyAlignment="1">
      <alignment vertical="center" wrapText="1"/>
    </xf>
    <xf numFmtId="166" fontId="6" fillId="5" borderId="0" xfId="1" applyNumberFormat="1" applyFont="1" applyFill="1" applyAlignment="1">
      <alignment vertical="center" wrapText="1"/>
    </xf>
    <xf numFmtId="0" fontId="6" fillId="8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9" fillId="0" borderId="0" xfId="7" applyNumberFormat="1" applyFont="1" applyAlignment="1">
      <alignment horizontal="left" vertical="center"/>
    </xf>
    <xf numFmtId="4" fontId="6" fillId="0" borderId="0" xfId="0" applyNumberFormat="1" applyFont="1"/>
    <xf numFmtId="164" fontId="2" fillId="5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6" fillId="5" borderId="0" xfId="1" applyFont="1" applyFill="1"/>
    <xf numFmtId="43" fontId="6" fillId="5" borderId="0" xfId="0" applyNumberFormat="1" applyFont="1" applyFill="1"/>
    <xf numFmtId="43" fontId="2" fillId="0" borderId="0" xfId="0" applyNumberFormat="1" applyFont="1"/>
    <xf numFmtId="43" fontId="2" fillId="5" borderId="0" xfId="1" applyFont="1" applyFill="1"/>
    <xf numFmtId="164" fontId="6" fillId="0" borderId="0" xfId="0" applyNumberFormat="1" applyFont="1"/>
    <xf numFmtId="43" fontId="0" fillId="0" borderId="0" xfId="0" applyNumberFormat="1" applyProtection="1"/>
    <xf numFmtId="43" fontId="6" fillId="5" borderId="0" xfId="0" applyNumberFormat="1" applyFont="1" applyFill="1" applyAlignment="1">
      <alignment vertical="center"/>
    </xf>
    <xf numFmtId="43" fontId="6" fillId="5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1" applyNumberFormat="1" applyFont="1" applyAlignment="1">
      <alignment vertical="center"/>
    </xf>
    <xf numFmtId="43" fontId="6" fillId="5" borderId="0" xfId="0" applyNumberFormat="1" applyFont="1" applyFill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5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2" fillId="3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4" xfId="5"/>
    <cellStyle name="Normal" xfId="0" builtinId="0"/>
    <cellStyle name="Normal 3" xfId="8"/>
    <cellStyle name="Normal 33" xfId="7"/>
    <cellStyle name="Normal 5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819150</xdr:colOff>
      <xdr:row>0</xdr:row>
      <xdr:rowOff>219075</xdr:rowOff>
    </xdr:from>
    <xdr:to>
      <xdr:col>16</xdr:col>
      <xdr:colOff>937373</xdr:colOff>
      <xdr:row>3</xdr:row>
      <xdr:rowOff>171450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68625" y="219075"/>
          <a:ext cx="3028950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627530</xdr:colOff>
      <xdr:row>92</xdr:row>
      <xdr:rowOff>100853</xdr:rowOff>
    </xdr:from>
    <xdr:to>
      <xdr:col>11</xdr:col>
      <xdr:colOff>1434353</xdr:colOff>
      <xdr:row>96</xdr:row>
      <xdr:rowOff>62192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8824" y="29897294"/>
          <a:ext cx="3753970" cy="768163"/>
        </a:xfrm>
        <a:prstGeom prst="rect">
          <a:avLst/>
        </a:prstGeom>
      </xdr:spPr>
    </xdr:pic>
    <xdr:clientData/>
  </xdr:twoCellAnchor>
  <xdr:twoCellAnchor editAs="oneCell">
    <xdr:from>
      <xdr:col>9</xdr:col>
      <xdr:colOff>414617</xdr:colOff>
      <xdr:row>96</xdr:row>
      <xdr:rowOff>56030</xdr:rowOff>
    </xdr:from>
    <xdr:to>
      <xdr:col>12</xdr:col>
      <xdr:colOff>235323</xdr:colOff>
      <xdr:row>100</xdr:row>
      <xdr:rowOff>192314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75911" y="30659295"/>
          <a:ext cx="4515971" cy="943107"/>
        </a:xfrm>
        <a:prstGeom prst="rect">
          <a:avLst/>
        </a:prstGeom>
      </xdr:spPr>
    </xdr:pic>
    <xdr:clientData/>
  </xdr:twoCellAnchor>
  <xdr:twoCellAnchor>
    <xdr:from>
      <xdr:col>10</xdr:col>
      <xdr:colOff>560293</xdr:colOff>
      <xdr:row>100</xdr:row>
      <xdr:rowOff>56030</xdr:rowOff>
    </xdr:from>
    <xdr:to>
      <xdr:col>11</xdr:col>
      <xdr:colOff>662641</xdr:colOff>
      <xdr:row>108</xdr:row>
      <xdr:rowOff>0</xdr:rowOff>
    </xdr:to>
    <xdr:pic>
      <xdr:nvPicPr>
        <xdr:cNvPr id="6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9911" y="31466118"/>
          <a:ext cx="1671171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53"/>
  <sheetViews>
    <sheetView topLeftCell="A22" workbookViewId="0">
      <selection activeCell="E34" sqref="E34:E36"/>
    </sheetView>
  </sheetViews>
  <sheetFormatPr baseColWidth="10" defaultRowHeight="15" x14ac:dyDescent="0.25"/>
  <cols>
    <col min="4" max="4" width="27.85546875" style="4" customWidth="1"/>
  </cols>
  <sheetData>
    <row r="1" spans="4:8" x14ac:dyDescent="0.25">
      <c r="D1" s="7" t="s">
        <v>138</v>
      </c>
      <c r="E1" s="8" t="s">
        <v>139</v>
      </c>
      <c r="F1" s="8"/>
      <c r="G1" s="8"/>
      <c r="H1" s="8"/>
    </row>
    <row r="2" spans="4:8" x14ac:dyDescent="0.25">
      <c r="D2" s="7" t="s">
        <v>140</v>
      </c>
      <c r="E2" s="8" t="s">
        <v>141</v>
      </c>
      <c r="F2" s="8"/>
      <c r="G2" s="8"/>
      <c r="H2" s="8"/>
    </row>
    <row r="3" spans="4:8" x14ac:dyDescent="0.25">
      <c r="D3" s="7" t="s">
        <v>142</v>
      </c>
      <c r="E3" s="8" t="s">
        <v>143</v>
      </c>
      <c r="F3" s="8"/>
      <c r="G3" s="8"/>
      <c r="H3" s="8"/>
    </row>
    <row r="4" spans="4:8" ht="39.950000000000003" customHeight="1" x14ac:dyDescent="0.25">
      <c r="D4" s="9" t="s">
        <v>144</v>
      </c>
      <c r="E4" t="s">
        <v>145</v>
      </c>
    </row>
    <row r="5" spans="4:8" ht="39.950000000000003" customHeight="1" x14ac:dyDescent="0.25">
      <c r="D5" s="9" t="s">
        <v>146</v>
      </c>
      <c r="E5" t="s">
        <v>147</v>
      </c>
    </row>
    <row r="6" spans="4:8" ht="39.950000000000003" customHeight="1" x14ac:dyDescent="0.25">
      <c r="D6" s="9" t="s">
        <v>148</v>
      </c>
      <c r="E6" t="s">
        <v>149</v>
      </c>
    </row>
    <row r="7" spans="4:8" ht="39.950000000000003" customHeight="1" x14ac:dyDescent="0.25">
      <c r="D7" s="9" t="s">
        <v>150</v>
      </c>
      <c r="E7" t="s">
        <v>151</v>
      </c>
    </row>
    <row r="8" spans="4:8" ht="39.950000000000003" customHeight="1" x14ac:dyDescent="0.25">
      <c r="D8" s="9" t="s">
        <v>152</v>
      </c>
      <c r="E8" t="s">
        <v>153</v>
      </c>
    </row>
    <row r="9" spans="4:8" ht="39.950000000000003" customHeight="1" x14ac:dyDescent="0.25">
      <c r="D9" s="9" t="s">
        <v>154</v>
      </c>
      <c r="E9" t="s">
        <v>155</v>
      </c>
    </row>
    <row r="10" spans="4:8" ht="39.950000000000003" customHeight="1" x14ac:dyDescent="0.25">
      <c r="D10" s="9" t="s">
        <v>156</v>
      </c>
      <c r="E10" t="s">
        <v>157</v>
      </c>
    </row>
    <row r="11" spans="4:8" ht="39.950000000000003" customHeight="1" x14ac:dyDescent="0.25">
      <c r="D11" s="9" t="s">
        <v>158</v>
      </c>
      <c r="E11" t="s">
        <v>159</v>
      </c>
    </row>
    <row r="12" spans="4:8" ht="39.950000000000003" customHeight="1" x14ac:dyDescent="0.25">
      <c r="D12" s="9" t="s">
        <v>160</v>
      </c>
      <c r="E12" t="s">
        <v>161</v>
      </c>
    </row>
    <row r="13" spans="4:8" ht="39.950000000000003" customHeight="1" x14ac:dyDescent="0.25">
      <c r="D13" s="9" t="s">
        <v>162</v>
      </c>
      <c r="E13" t="s">
        <v>163</v>
      </c>
    </row>
    <row r="14" spans="4:8" ht="39.950000000000003" customHeight="1" x14ac:dyDescent="0.25">
      <c r="D14" s="9" t="s">
        <v>164</v>
      </c>
      <c r="E14" t="s">
        <v>165</v>
      </c>
    </row>
    <row r="15" spans="4:8" ht="39.950000000000003" customHeight="1" x14ac:dyDescent="0.25">
      <c r="D15" s="9" t="s">
        <v>166</v>
      </c>
      <c r="E15" t="s">
        <v>167</v>
      </c>
    </row>
    <row r="16" spans="4:8" ht="39.950000000000003" customHeight="1" x14ac:dyDescent="0.25">
      <c r="D16" s="9" t="s">
        <v>168</v>
      </c>
      <c r="E16" t="s">
        <v>169</v>
      </c>
    </row>
    <row r="17" spans="4:5" ht="39.950000000000003" customHeight="1" x14ac:dyDescent="0.25">
      <c r="D17" s="9" t="s">
        <v>170</v>
      </c>
      <c r="E17" t="s">
        <v>171</v>
      </c>
    </row>
    <row r="18" spans="4:5" ht="39.950000000000003" customHeight="1" x14ac:dyDescent="0.25">
      <c r="D18" s="9" t="s">
        <v>172</v>
      </c>
      <c r="E18" t="s">
        <v>173</v>
      </c>
    </row>
    <row r="19" spans="4:5" ht="39.950000000000003" customHeight="1" x14ac:dyDescent="0.25">
      <c r="D19" s="9" t="s">
        <v>174</v>
      </c>
      <c r="E19" t="s">
        <v>175</v>
      </c>
    </row>
    <row r="20" spans="4:5" ht="39.950000000000003" customHeight="1" x14ac:dyDescent="0.25">
      <c r="D20" s="9" t="s">
        <v>176</v>
      </c>
      <c r="E20" t="s">
        <v>177</v>
      </c>
    </row>
    <row r="21" spans="4:5" ht="39.950000000000003" customHeight="1" x14ac:dyDescent="0.25">
      <c r="D21" s="9" t="s">
        <v>178</v>
      </c>
      <c r="E21" t="s">
        <v>179</v>
      </c>
    </row>
    <row r="22" spans="4:5" ht="39.950000000000003" customHeight="1" x14ac:dyDescent="0.25">
      <c r="D22" s="9" t="s">
        <v>180</v>
      </c>
      <c r="E22" t="s">
        <v>181</v>
      </c>
    </row>
    <row r="23" spans="4:5" ht="39.950000000000003" customHeight="1" x14ac:dyDescent="0.25">
      <c r="D23" s="9" t="s">
        <v>182</v>
      </c>
      <c r="E23" t="s">
        <v>183</v>
      </c>
    </row>
    <row r="24" spans="4:5" ht="39.950000000000003" customHeight="1" x14ac:dyDescent="0.25">
      <c r="D24" s="9" t="s">
        <v>184</v>
      </c>
      <c r="E24" t="s">
        <v>185</v>
      </c>
    </row>
    <row r="25" spans="4:5" ht="39.950000000000003" customHeight="1" x14ac:dyDescent="0.25">
      <c r="D25" s="9" t="s">
        <v>186</v>
      </c>
      <c r="E25" t="s">
        <v>187</v>
      </c>
    </row>
    <row r="26" spans="4:5" ht="39.950000000000003" customHeight="1" x14ac:dyDescent="0.25">
      <c r="D26" s="9" t="s">
        <v>188</v>
      </c>
      <c r="E26" t="s">
        <v>189</v>
      </c>
    </row>
    <row r="27" spans="4:5" ht="39.950000000000003" customHeight="1" x14ac:dyDescent="0.25">
      <c r="D27" s="9" t="s">
        <v>190</v>
      </c>
      <c r="E27" t="s">
        <v>191</v>
      </c>
    </row>
    <row r="28" spans="4:5" ht="39.950000000000003" customHeight="1" x14ac:dyDescent="0.25">
      <c r="D28" s="9" t="s">
        <v>192</v>
      </c>
      <c r="E28" t="s">
        <v>193</v>
      </c>
    </row>
    <row r="29" spans="4:5" ht="39.950000000000003" customHeight="1" x14ac:dyDescent="0.25">
      <c r="D29" s="9" t="s">
        <v>194</v>
      </c>
      <c r="E29" t="s">
        <v>195</v>
      </c>
    </row>
    <row r="30" spans="4:5" ht="39.950000000000003" customHeight="1" x14ac:dyDescent="0.25">
      <c r="D30" s="9" t="s">
        <v>196</v>
      </c>
      <c r="E30" t="s">
        <v>197</v>
      </c>
    </row>
    <row r="31" spans="4:5" ht="39.950000000000003" customHeight="1" x14ac:dyDescent="0.25">
      <c r="D31" s="5" t="s">
        <v>198</v>
      </c>
      <c r="E31" t="s">
        <v>199</v>
      </c>
    </row>
    <row r="32" spans="4:5" ht="39.950000000000003" customHeight="1" x14ac:dyDescent="0.25">
      <c r="D32" s="9" t="s">
        <v>200</v>
      </c>
      <c r="E32" t="s">
        <v>201</v>
      </c>
    </row>
    <row r="33" spans="4:5" ht="39.950000000000003" customHeight="1" x14ac:dyDescent="0.25">
      <c r="D33" s="9" t="s">
        <v>202</v>
      </c>
      <c r="E33" t="s">
        <v>203</v>
      </c>
    </row>
    <row r="34" spans="4:5" ht="39.950000000000003" customHeight="1" x14ac:dyDescent="0.25">
      <c r="D34" s="6" t="s">
        <v>204</v>
      </c>
      <c r="E34" t="s">
        <v>205</v>
      </c>
    </row>
    <row r="35" spans="4:5" ht="39.950000000000003" customHeight="1" x14ac:dyDescent="0.25">
      <c r="D35" s="5" t="s">
        <v>206</v>
      </c>
      <c r="E35" t="s">
        <v>207</v>
      </c>
    </row>
    <row r="36" spans="4:5" ht="39.950000000000003" customHeight="1" x14ac:dyDescent="0.25">
      <c r="D36" s="5" t="s">
        <v>208</v>
      </c>
      <c r="E36" t="s">
        <v>209</v>
      </c>
    </row>
    <row r="37" spans="4:5" ht="39.950000000000003" customHeight="1" x14ac:dyDescent="0.25">
      <c r="D37" s="5"/>
    </row>
    <row r="38" spans="4:5" ht="39.950000000000003" customHeight="1" x14ac:dyDescent="0.25">
      <c r="D38" s="5"/>
    </row>
    <row r="39" spans="4:5" ht="39.950000000000003" customHeight="1" x14ac:dyDescent="0.25">
      <c r="D39" s="5"/>
    </row>
    <row r="40" spans="4:5" ht="39.950000000000003" customHeight="1" x14ac:dyDescent="0.25"/>
    <row r="41" spans="4:5" ht="39.950000000000003" customHeight="1" x14ac:dyDescent="0.25"/>
    <row r="42" spans="4:5" ht="39.950000000000003" customHeight="1" x14ac:dyDescent="0.25"/>
    <row r="43" spans="4:5" ht="39.950000000000003" customHeight="1" x14ac:dyDescent="0.25"/>
    <row r="44" spans="4:5" ht="39.950000000000003" customHeight="1" x14ac:dyDescent="0.25"/>
    <row r="45" spans="4:5" ht="39.950000000000003" customHeight="1" x14ac:dyDescent="0.25"/>
    <row r="46" spans="4:5" ht="39.950000000000003" customHeight="1" x14ac:dyDescent="0.25"/>
    <row r="47" spans="4:5" ht="39.950000000000003" customHeight="1" x14ac:dyDescent="0.25"/>
    <row r="48" spans="4:5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9"/>
  <sheetViews>
    <sheetView showGridLines="0" tabSelected="1" topLeftCell="E1" zoomScale="85" zoomScaleNormal="85" workbookViewId="0">
      <pane xSplit="1" ySplit="4" topLeftCell="F65" activePane="bottomRight" state="frozen"/>
      <selection activeCell="E1" sqref="E1"/>
      <selection pane="topRight" activeCell="F1" sqref="F1"/>
      <selection pane="bottomLeft" activeCell="E5" sqref="E5"/>
      <selection pane="bottomRight" activeCell="E79" sqref="E79"/>
    </sheetView>
  </sheetViews>
  <sheetFormatPr baseColWidth="10" defaultColWidth="9.140625" defaultRowHeight="15.75" x14ac:dyDescent="0.25"/>
  <cols>
    <col min="1" max="1" width="16.140625" style="12" hidden="1" customWidth="1"/>
    <col min="2" max="2" width="61.85546875" style="12" hidden="1" customWidth="1"/>
    <col min="3" max="3" width="38.42578125" style="13" hidden="1" customWidth="1"/>
    <col min="4" max="4" width="34.7109375" style="12" hidden="1" customWidth="1"/>
    <col min="5" max="5" width="44.28515625" style="12" customWidth="1"/>
    <col min="6" max="6" width="22" style="12" bestFit="1" customWidth="1"/>
    <col min="7" max="7" width="20.7109375" style="16" bestFit="1" customWidth="1"/>
    <col min="8" max="10" width="20.7109375" style="12" bestFit="1" customWidth="1"/>
    <col min="11" max="11" width="23.5703125" style="12" customWidth="1"/>
    <col min="12" max="12" width="26.140625" style="12" customWidth="1"/>
    <col min="13" max="13" width="26" style="12" customWidth="1"/>
    <col min="14" max="14" width="24.28515625" style="12" customWidth="1"/>
    <col min="15" max="15" width="21.42578125" style="12" customWidth="1"/>
    <col min="16" max="16" width="22.28515625" style="12" customWidth="1"/>
    <col min="17" max="17" width="19.140625" style="12" bestFit="1" customWidth="1"/>
    <col min="18" max="18" width="13" style="12" bestFit="1" customWidth="1"/>
    <col min="19" max="19" width="12.85546875" style="12" customWidth="1"/>
    <col min="20" max="20" width="97" style="12" bestFit="1" customWidth="1"/>
    <col min="21" max="21" width="9.42578125" style="12" bestFit="1" customWidth="1"/>
    <col min="22" max="29" width="6.42578125" style="12" bestFit="1" customWidth="1"/>
    <col min="30" max="31" width="7.5703125" style="12" bestFit="1" customWidth="1"/>
    <col min="32" max="16384" width="9.140625" style="12"/>
  </cols>
  <sheetData>
    <row r="1" spans="1:31" ht="18.75" x14ac:dyDescent="0.25">
      <c r="E1" s="70" t="s">
        <v>273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66"/>
      <c r="T1" s="14" t="s">
        <v>91</v>
      </c>
    </row>
    <row r="2" spans="1:31" ht="18.75" x14ac:dyDescent="0.25">
      <c r="E2" s="70">
        <v>2019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6"/>
      <c r="T2" s="15" t="s">
        <v>93</v>
      </c>
    </row>
    <row r="3" spans="1:31" ht="18.75" x14ac:dyDescent="0.25">
      <c r="E3" s="70" t="s">
        <v>97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6"/>
      <c r="T3" s="15" t="s">
        <v>94</v>
      </c>
    </row>
    <row r="4" spans="1:31" ht="18.75" x14ac:dyDescent="0.3">
      <c r="E4" s="71" t="s">
        <v>36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67"/>
      <c r="T4" s="15" t="s">
        <v>92</v>
      </c>
    </row>
    <row r="5" spans="1:31" x14ac:dyDescent="0.25">
      <c r="T5" s="15" t="s">
        <v>95</v>
      </c>
    </row>
    <row r="6" spans="1:31" x14ac:dyDescent="0.25">
      <c r="E6" s="2" t="s">
        <v>0</v>
      </c>
      <c r="F6" s="3" t="s">
        <v>98</v>
      </c>
      <c r="G6" s="3" t="s">
        <v>79</v>
      </c>
      <c r="H6" s="3" t="s">
        <v>80</v>
      </c>
      <c r="I6" s="3" t="s">
        <v>81</v>
      </c>
      <c r="J6" s="3" t="s">
        <v>82</v>
      </c>
      <c r="K6" s="3" t="s">
        <v>83</v>
      </c>
      <c r="L6" s="3" t="s">
        <v>84</v>
      </c>
      <c r="M6" s="3" t="s">
        <v>85</v>
      </c>
      <c r="N6" s="3" t="s">
        <v>86</v>
      </c>
      <c r="O6" s="3" t="s">
        <v>87</v>
      </c>
      <c r="P6" s="3" t="s">
        <v>88</v>
      </c>
      <c r="Q6" s="3" t="s">
        <v>89</v>
      </c>
      <c r="R6" s="3" t="s">
        <v>90</v>
      </c>
      <c r="S6" s="52"/>
      <c r="T6" s="15" t="s">
        <v>96</v>
      </c>
    </row>
    <row r="7" spans="1:31" x14ac:dyDescent="0.25">
      <c r="A7" s="17" t="s">
        <v>264</v>
      </c>
      <c r="B7" s="17" t="s">
        <v>265</v>
      </c>
      <c r="C7" s="18" t="s">
        <v>262</v>
      </c>
      <c r="D7" s="17" t="s">
        <v>263</v>
      </c>
      <c r="E7" s="20" t="s">
        <v>1</v>
      </c>
      <c r="F7" s="21"/>
      <c r="G7" s="22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52"/>
      <c r="AD7" s="19"/>
      <c r="AE7" s="19"/>
    </row>
    <row r="8" spans="1:31" ht="31.5" x14ac:dyDescent="0.25">
      <c r="E8" s="24" t="s">
        <v>2</v>
      </c>
      <c r="F8" s="50">
        <f>SUM(F9:F13)</f>
        <v>202044813.98000002</v>
      </c>
      <c r="G8" s="25">
        <f>SUM(G9:G13)</f>
        <v>202044813.98000002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52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x14ac:dyDescent="0.25">
      <c r="E9" s="28" t="s">
        <v>3</v>
      </c>
      <c r="F9" s="51">
        <f>SUM(G9:Q9)</f>
        <v>148140352.61000001</v>
      </c>
      <c r="G9" s="29">
        <v>148140352.61000001</v>
      </c>
      <c r="H9" s="25"/>
      <c r="I9" s="23"/>
      <c r="J9" s="23"/>
      <c r="K9" s="23"/>
      <c r="L9" s="23"/>
      <c r="M9" s="23"/>
      <c r="N9" s="23"/>
      <c r="O9" s="23"/>
      <c r="P9" s="23"/>
      <c r="Q9" s="23"/>
      <c r="R9" s="52"/>
      <c r="S9" s="52"/>
      <c r="V9" s="26"/>
    </row>
    <row r="10" spans="1:31" x14ac:dyDescent="0.25">
      <c r="A10" s="12" t="s">
        <v>99</v>
      </c>
      <c r="B10" s="12" t="s">
        <v>100</v>
      </c>
      <c r="C10" s="27" t="s">
        <v>256</v>
      </c>
      <c r="D10" s="27" t="s">
        <v>257</v>
      </c>
      <c r="E10" s="28" t="s">
        <v>4</v>
      </c>
      <c r="F10" s="51">
        <f>SUM(G10:Q10)</f>
        <v>14685746.140000001</v>
      </c>
      <c r="G10" s="29">
        <v>14685746.140000001</v>
      </c>
      <c r="H10" s="25"/>
      <c r="I10" s="23"/>
      <c r="J10" s="23"/>
      <c r="K10" s="23"/>
      <c r="L10" s="23"/>
      <c r="M10" s="23"/>
      <c r="N10" s="23"/>
      <c r="O10" s="23"/>
      <c r="P10" s="52"/>
      <c r="Q10" s="23"/>
      <c r="R10" s="52"/>
      <c r="S10" s="52"/>
    </row>
    <row r="11" spans="1:31" ht="31.5" x14ac:dyDescent="0.25">
      <c r="A11" s="12" t="s">
        <v>101</v>
      </c>
      <c r="B11" s="12" t="s">
        <v>102</v>
      </c>
      <c r="C11" s="27" t="s">
        <v>258</v>
      </c>
      <c r="D11" s="27" t="s">
        <v>259</v>
      </c>
      <c r="E11" s="28" t="s">
        <v>37</v>
      </c>
      <c r="F11" s="51">
        <f>SUM(G11:N11)</f>
        <v>0</v>
      </c>
      <c r="G11" s="32"/>
      <c r="H11" s="25"/>
      <c r="P11" s="16"/>
    </row>
    <row r="12" spans="1:31" ht="31.5" x14ac:dyDescent="0.25">
      <c r="A12" s="30" t="s">
        <v>103</v>
      </c>
      <c r="B12" s="30" t="s">
        <v>104</v>
      </c>
      <c r="C12" s="31"/>
      <c r="E12" s="28" t="s">
        <v>5</v>
      </c>
      <c r="F12" s="58">
        <f>SUM(G12:Q12)</f>
        <v>22658484.359999999</v>
      </c>
      <c r="G12" s="29">
        <v>22658484.359999999</v>
      </c>
      <c r="H12" s="25"/>
      <c r="I12" s="35"/>
      <c r="J12" s="35"/>
      <c r="K12" s="35"/>
      <c r="L12" s="35"/>
      <c r="M12" s="35"/>
      <c r="N12" s="35"/>
      <c r="O12" s="35"/>
      <c r="P12" s="57"/>
      <c r="Q12" s="35"/>
      <c r="R12" s="57"/>
      <c r="S12" s="57"/>
      <c r="T12" s="59"/>
    </row>
    <row r="13" spans="1:31" ht="31.5" x14ac:dyDescent="0.25">
      <c r="A13" s="12" t="s">
        <v>105</v>
      </c>
      <c r="B13" s="12" t="s">
        <v>106</v>
      </c>
      <c r="C13" s="27" t="s">
        <v>260</v>
      </c>
      <c r="D13" s="27" t="s">
        <v>261</v>
      </c>
      <c r="E13" s="28" t="s">
        <v>6</v>
      </c>
      <c r="F13" s="58">
        <f>SUM(G13:Q13)</f>
        <v>16560230.870000001</v>
      </c>
      <c r="G13" s="34">
        <v>16560230.870000001</v>
      </c>
      <c r="H13" s="25"/>
      <c r="I13" s="35"/>
      <c r="J13" s="35"/>
      <c r="K13" s="35"/>
      <c r="L13" s="35"/>
      <c r="M13" s="35"/>
      <c r="N13" s="35"/>
      <c r="O13" s="35"/>
      <c r="P13" s="58"/>
      <c r="Q13" s="35"/>
      <c r="R13" s="52"/>
      <c r="S13" s="52"/>
      <c r="T13" s="59"/>
    </row>
    <row r="14" spans="1:31" x14ac:dyDescent="0.25">
      <c r="A14" s="33" t="s">
        <v>107</v>
      </c>
      <c r="B14" s="33" t="s">
        <v>108</v>
      </c>
      <c r="C14" s="27" t="s">
        <v>258</v>
      </c>
      <c r="D14" s="27" t="s">
        <v>259</v>
      </c>
      <c r="E14" s="24" t="s">
        <v>7</v>
      </c>
      <c r="F14" s="25">
        <f>SUM(G14:R14)</f>
        <v>2825810373.7200003</v>
      </c>
      <c r="G14" s="25">
        <f>SUM(G15:G22)</f>
        <v>2825810373.7200003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31" x14ac:dyDescent="0.25">
      <c r="E15" s="28" t="s">
        <v>8</v>
      </c>
      <c r="F15" s="58">
        <f t="shared" ref="F15:F22" si="0">SUM(G15:Q15)</f>
        <v>2526482935.0500002</v>
      </c>
      <c r="G15" s="29">
        <v>2526482935.0500002</v>
      </c>
      <c r="H15" s="25"/>
      <c r="I15" s="35"/>
      <c r="J15" s="35"/>
      <c r="K15" s="35"/>
      <c r="L15" s="35"/>
      <c r="M15" s="35"/>
      <c r="N15" s="35"/>
      <c r="O15" s="35"/>
      <c r="P15" s="57"/>
      <c r="Q15" s="57"/>
      <c r="R15" s="57"/>
      <c r="S15" s="57"/>
    </row>
    <row r="16" spans="1:31" ht="31.5" x14ac:dyDescent="0.25">
      <c r="A16" s="10" t="s">
        <v>219</v>
      </c>
      <c r="B16" s="12" t="s">
        <v>109</v>
      </c>
      <c r="C16" s="27" t="s">
        <v>223</v>
      </c>
      <c r="D16" s="27" t="s">
        <v>224</v>
      </c>
      <c r="E16" s="28" t="s">
        <v>9</v>
      </c>
      <c r="F16" s="58">
        <f t="shared" si="0"/>
        <v>22599445.34</v>
      </c>
      <c r="G16" s="32">
        <v>22599445.34</v>
      </c>
      <c r="H16" s="25"/>
      <c r="I16" s="32"/>
      <c r="J16" s="32"/>
      <c r="K16" s="32"/>
      <c r="L16" s="32"/>
      <c r="M16" s="34"/>
      <c r="N16" s="29"/>
      <c r="O16" s="29"/>
      <c r="P16" s="57"/>
      <c r="Q16" s="35"/>
      <c r="R16" s="57"/>
      <c r="S16" s="57"/>
    </row>
    <row r="17" spans="1:20" x14ac:dyDescent="0.25">
      <c r="A17" s="12" t="s">
        <v>110</v>
      </c>
      <c r="B17" s="12" t="s">
        <v>111</v>
      </c>
      <c r="C17" s="27" t="s">
        <v>225</v>
      </c>
      <c r="D17" s="27" t="s">
        <v>226</v>
      </c>
      <c r="E17" s="28" t="s">
        <v>10</v>
      </c>
      <c r="F17" s="51">
        <f t="shared" si="0"/>
        <v>2972279.21</v>
      </c>
      <c r="G17" s="29">
        <v>2972279.21</v>
      </c>
      <c r="H17" s="25"/>
      <c r="I17" s="23"/>
      <c r="J17" s="23"/>
      <c r="K17" s="23"/>
      <c r="L17" s="23"/>
      <c r="M17" s="23"/>
      <c r="N17" s="23"/>
      <c r="O17" s="23"/>
      <c r="P17" s="52"/>
      <c r="Q17" s="23"/>
      <c r="R17" s="52"/>
      <c r="S17" s="52"/>
    </row>
    <row r="18" spans="1:20" x14ac:dyDescent="0.25">
      <c r="A18" s="12" t="s">
        <v>112</v>
      </c>
      <c r="B18" s="12" t="s">
        <v>113</v>
      </c>
      <c r="C18" s="27" t="s">
        <v>266</v>
      </c>
      <c r="D18" s="27" t="s">
        <v>267</v>
      </c>
      <c r="E18" s="28" t="s">
        <v>11</v>
      </c>
      <c r="F18" s="51">
        <f t="shared" si="0"/>
        <v>154551</v>
      </c>
      <c r="G18" s="51">
        <v>154551</v>
      </c>
      <c r="H18" s="25"/>
      <c r="I18" s="23"/>
      <c r="J18" s="23"/>
      <c r="K18" s="23"/>
      <c r="L18" s="23"/>
      <c r="M18" s="23"/>
      <c r="N18" s="23"/>
      <c r="O18" s="23"/>
      <c r="P18" s="52"/>
      <c r="Q18" s="23"/>
      <c r="R18" s="52"/>
      <c r="S18" s="52"/>
    </row>
    <row r="19" spans="1:20" ht="18" customHeight="1" x14ac:dyDescent="0.25">
      <c r="A19" s="12" t="s">
        <v>114</v>
      </c>
      <c r="B19" s="12" t="s">
        <v>115</v>
      </c>
      <c r="C19" s="27" t="s">
        <v>227</v>
      </c>
      <c r="D19" s="27" t="s">
        <v>228</v>
      </c>
      <c r="E19" s="28" t="s">
        <v>12</v>
      </c>
      <c r="F19" s="51">
        <f t="shared" si="0"/>
        <v>114077450.18000001</v>
      </c>
      <c r="G19" s="29">
        <v>114077450.18000001</v>
      </c>
      <c r="H19" s="25"/>
      <c r="I19" s="23"/>
      <c r="J19" s="23"/>
      <c r="K19" s="23"/>
      <c r="L19" s="23"/>
      <c r="M19" s="23"/>
      <c r="N19" s="23"/>
      <c r="O19" s="23"/>
      <c r="P19" s="52"/>
      <c r="Q19" s="23"/>
      <c r="R19" s="52"/>
      <c r="S19" s="52"/>
    </row>
    <row r="20" spans="1:20" x14ac:dyDescent="0.25">
      <c r="A20" s="12" t="s">
        <v>116</v>
      </c>
      <c r="B20" s="12" t="s">
        <v>117</v>
      </c>
      <c r="C20" s="27" t="s">
        <v>229</v>
      </c>
      <c r="D20" s="27" t="s">
        <v>230</v>
      </c>
      <c r="E20" s="28" t="s">
        <v>13</v>
      </c>
      <c r="F20" s="51">
        <f t="shared" si="0"/>
        <v>13170.35</v>
      </c>
      <c r="G20" s="34">
        <v>13170.35</v>
      </c>
      <c r="H20" s="25"/>
      <c r="L20" s="23"/>
      <c r="M20" s="23"/>
      <c r="N20" s="23"/>
      <c r="P20" s="52"/>
      <c r="Q20" s="23"/>
      <c r="R20" s="52"/>
      <c r="S20" s="52"/>
    </row>
    <row r="21" spans="1:20" ht="47.25" x14ac:dyDescent="0.25">
      <c r="A21" s="12" t="s">
        <v>118</v>
      </c>
      <c r="B21" s="12" t="s">
        <v>119</v>
      </c>
      <c r="E21" s="28" t="s">
        <v>14</v>
      </c>
      <c r="F21" s="29">
        <f t="shared" si="0"/>
        <v>125621766.19000001</v>
      </c>
      <c r="G21" s="29">
        <v>125621766.19000001</v>
      </c>
      <c r="H21" s="25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20" ht="31.5" x14ac:dyDescent="0.25">
      <c r="A22" s="12" t="s">
        <v>120</v>
      </c>
      <c r="B22" s="12" t="s">
        <v>121</v>
      </c>
      <c r="C22" s="27" t="s">
        <v>231</v>
      </c>
      <c r="D22" s="27" t="s">
        <v>232</v>
      </c>
      <c r="E22" s="28" t="s">
        <v>15</v>
      </c>
      <c r="F22" s="29">
        <f t="shared" si="0"/>
        <v>33888776.399999999</v>
      </c>
      <c r="G22" s="29">
        <v>33888776.399999999</v>
      </c>
      <c r="H22" s="25"/>
      <c r="I22" s="29"/>
      <c r="J22" s="29"/>
      <c r="K22" s="35"/>
      <c r="L22" s="35"/>
      <c r="M22" s="35"/>
      <c r="N22" s="35"/>
      <c r="O22" s="35"/>
      <c r="P22" s="57"/>
      <c r="Q22" s="35"/>
      <c r="R22" s="57"/>
      <c r="S22" s="57"/>
    </row>
    <row r="23" spans="1:20" ht="31.5" x14ac:dyDescent="0.25">
      <c r="A23" s="12" t="s">
        <v>122</v>
      </c>
      <c r="B23" s="12" t="s">
        <v>123</v>
      </c>
      <c r="C23" s="27" t="s">
        <v>268</v>
      </c>
      <c r="D23" s="27" t="s">
        <v>233</v>
      </c>
      <c r="E23" s="28" t="s">
        <v>38</v>
      </c>
      <c r="F23" s="29">
        <f>SUM(G23:N23)</f>
        <v>0</v>
      </c>
      <c r="G23" s="32"/>
      <c r="H23" s="25"/>
      <c r="P23" s="16"/>
    </row>
    <row r="24" spans="1:20" x14ac:dyDescent="0.25">
      <c r="A24" s="30" t="s">
        <v>124</v>
      </c>
      <c r="B24" s="30" t="s">
        <v>125</v>
      </c>
      <c r="C24" s="31"/>
      <c r="E24" s="24" t="s">
        <v>16</v>
      </c>
      <c r="F24" s="54">
        <f>SUM(G24:O24)</f>
        <v>61326583.25</v>
      </c>
      <c r="G24" s="36">
        <f>SUM(G25:G34)</f>
        <v>61326583.25</v>
      </c>
      <c r="H24" s="2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20" ht="31.5" x14ac:dyDescent="0.25">
      <c r="E25" s="28" t="s">
        <v>17</v>
      </c>
      <c r="F25" s="51">
        <f>SUM(G25:O25)</f>
        <v>0</v>
      </c>
      <c r="G25" s="32"/>
      <c r="H25" s="25"/>
      <c r="P25" s="16"/>
      <c r="Q25" s="23"/>
      <c r="T25" s="36">
        <f t="shared" ref="T25" si="1">SUM(T26:T35)</f>
        <v>0</v>
      </c>
    </row>
    <row r="26" spans="1:20" x14ac:dyDescent="0.25">
      <c r="A26" s="30" t="s">
        <v>126</v>
      </c>
      <c r="B26" s="30" t="s">
        <v>127</v>
      </c>
      <c r="C26" s="31"/>
      <c r="E26" s="28" t="s">
        <v>18</v>
      </c>
      <c r="F26" s="51">
        <f>SUM(G26:Q26)</f>
        <v>7364147.3200000003</v>
      </c>
      <c r="G26" s="37">
        <v>7364147.3200000003</v>
      </c>
      <c r="H26" s="25"/>
      <c r="I26" s="23"/>
      <c r="K26" s="23"/>
      <c r="L26" s="23"/>
      <c r="M26" s="23"/>
      <c r="N26" s="23"/>
      <c r="O26" s="23"/>
      <c r="P26" s="52"/>
      <c r="Q26" s="23"/>
      <c r="R26" s="52"/>
      <c r="S26" s="52"/>
    </row>
    <row r="27" spans="1:20" ht="31.5" x14ac:dyDescent="0.25">
      <c r="A27" s="12" t="s">
        <v>128</v>
      </c>
      <c r="B27" s="12" t="s">
        <v>129</v>
      </c>
      <c r="C27" s="13" t="s">
        <v>234</v>
      </c>
      <c r="D27" s="27" t="s">
        <v>235</v>
      </c>
      <c r="E27" s="28" t="s">
        <v>19</v>
      </c>
      <c r="F27" s="58">
        <f>SUM(G27:Q27)</f>
        <v>469040.12</v>
      </c>
      <c r="G27" s="37">
        <v>469040.12</v>
      </c>
      <c r="H27" s="25"/>
      <c r="I27" s="35"/>
      <c r="J27" s="35"/>
      <c r="K27" s="35"/>
      <c r="L27" s="35"/>
      <c r="M27" s="35"/>
      <c r="N27" s="60"/>
      <c r="O27" s="35"/>
      <c r="P27" s="57"/>
      <c r="Q27" s="35"/>
      <c r="R27" s="57"/>
      <c r="S27" s="57"/>
    </row>
    <row r="28" spans="1:20" x14ac:dyDescent="0.25">
      <c r="A28" s="12" t="s">
        <v>130</v>
      </c>
      <c r="B28" s="12" t="s">
        <v>131</v>
      </c>
      <c r="C28" s="13" t="s">
        <v>236</v>
      </c>
      <c r="D28" s="27" t="s">
        <v>237</v>
      </c>
      <c r="E28" s="28" t="s">
        <v>20</v>
      </c>
      <c r="F28" s="51">
        <f>SUM(G28:Q28)</f>
        <v>0</v>
      </c>
      <c r="G28" s="37">
        <v>0</v>
      </c>
      <c r="H28" s="25"/>
      <c r="P28" s="52"/>
      <c r="R28" s="52"/>
      <c r="S28" s="52"/>
    </row>
    <row r="29" spans="1:20" ht="31.5" x14ac:dyDescent="0.25">
      <c r="A29" s="12" t="s">
        <v>132</v>
      </c>
      <c r="B29" s="12" t="s">
        <v>133</v>
      </c>
      <c r="C29" s="13" t="s">
        <v>238</v>
      </c>
      <c r="D29" s="27" t="s">
        <v>239</v>
      </c>
      <c r="E29" s="28" t="s">
        <v>21</v>
      </c>
      <c r="F29" s="51">
        <f>SUM(G29:O29)</f>
        <v>0</v>
      </c>
      <c r="G29" s="32"/>
      <c r="H29" s="25"/>
      <c r="P29" s="16"/>
    </row>
    <row r="30" spans="1:20" ht="31.5" x14ac:dyDescent="0.25">
      <c r="A30" s="30" t="s">
        <v>134</v>
      </c>
      <c r="B30" s="30" t="s">
        <v>135</v>
      </c>
      <c r="C30" s="31"/>
      <c r="E30" s="28" t="s">
        <v>22</v>
      </c>
      <c r="F30" s="51">
        <f>SUM(G30:O30)</f>
        <v>0</v>
      </c>
      <c r="G30" s="32"/>
      <c r="H30" s="25"/>
      <c r="P30" s="16"/>
    </row>
    <row r="31" spans="1:20" ht="31.5" x14ac:dyDescent="0.25">
      <c r="A31" s="30" t="s">
        <v>136</v>
      </c>
      <c r="B31" s="30" t="s">
        <v>137</v>
      </c>
      <c r="C31" s="31"/>
      <c r="E31" s="28" t="s">
        <v>23</v>
      </c>
      <c r="F31" s="29">
        <f>SUM(G31:Q31)</f>
        <v>8957801.0600000005</v>
      </c>
      <c r="G31" s="37">
        <v>8957801.0600000005</v>
      </c>
      <c r="H31" s="25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20" ht="47.25" x14ac:dyDescent="0.25">
      <c r="A32" s="15" t="s">
        <v>269</v>
      </c>
      <c r="B32" s="12" t="s">
        <v>139</v>
      </c>
      <c r="C32" s="13" t="s">
        <v>270</v>
      </c>
      <c r="D32" s="27" t="s">
        <v>271</v>
      </c>
      <c r="E32" s="28" t="s">
        <v>39</v>
      </c>
      <c r="F32" s="51">
        <f>SUM(G32:O32)</f>
        <v>0</v>
      </c>
      <c r="G32" s="32"/>
      <c r="H32" s="25"/>
      <c r="P32" s="16"/>
    </row>
    <row r="33" spans="1:19" x14ac:dyDescent="0.25">
      <c r="A33" s="38" t="s">
        <v>140</v>
      </c>
      <c r="B33" s="30" t="s">
        <v>272</v>
      </c>
      <c r="C33" s="31"/>
      <c r="E33" s="28" t="s">
        <v>24</v>
      </c>
      <c r="F33" s="51">
        <f>SUM(G33:Q33)</f>
        <v>44535594.75</v>
      </c>
      <c r="G33" s="37">
        <v>44535594.75</v>
      </c>
      <c r="H33" s="25"/>
      <c r="I33" s="23"/>
      <c r="J33" s="23"/>
      <c r="K33" s="23"/>
      <c r="L33" s="23"/>
      <c r="M33" s="23"/>
      <c r="N33" s="23"/>
      <c r="O33" s="23"/>
      <c r="P33" s="52"/>
      <c r="Q33" s="56"/>
      <c r="R33" s="52"/>
      <c r="S33" s="52"/>
    </row>
    <row r="34" spans="1:19" x14ac:dyDescent="0.25">
      <c r="A34" s="15"/>
      <c r="E34" s="24" t="s">
        <v>25</v>
      </c>
      <c r="F34" s="54">
        <f>SUM(G34:Q34)</f>
        <v>0</v>
      </c>
      <c r="G34" s="11">
        <f>SUM(G35:G49)</f>
        <v>0</v>
      </c>
      <c r="H34" s="2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31.5" x14ac:dyDescent="0.25">
      <c r="E35" s="28" t="s">
        <v>26</v>
      </c>
      <c r="F35" s="51">
        <f>SUM(G35:Q35)</f>
        <v>0</v>
      </c>
      <c r="G35" s="32"/>
      <c r="H35" s="25"/>
      <c r="L35" s="32"/>
      <c r="P35" s="16"/>
    </row>
    <row r="36" spans="1:19" ht="31.5" x14ac:dyDescent="0.25">
      <c r="A36" s="39" t="s">
        <v>144</v>
      </c>
      <c r="B36" s="12" t="s">
        <v>145</v>
      </c>
      <c r="C36" s="40" t="s">
        <v>220</v>
      </c>
      <c r="D36" s="41" t="s">
        <v>145</v>
      </c>
      <c r="E36" s="28" t="s">
        <v>40</v>
      </c>
      <c r="F36" s="25">
        <f>SUM(G36:Q36)</f>
        <v>0</v>
      </c>
      <c r="G36" s="29"/>
      <c r="H36" s="25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31.5" x14ac:dyDescent="0.25">
      <c r="A37" s="39" t="s">
        <v>146</v>
      </c>
      <c r="B37" s="12" t="s">
        <v>147</v>
      </c>
      <c r="C37" s="40" t="s">
        <v>221</v>
      </c>
      <c r="D37" s="41" t="s">
        <v>147</v>
      </c>
      <c r="E37" s="28" t="s">
        <v>41</v>
      </c>
      <c r="F37" s="25">
        <f>SUM(G37:P37)</f>
        <v>0</v>
      </c>
      <c r="G37" s="29"/>
      <c r="H37" s="25"/>
      <c r="I37" s="29"/>
      <c r="J37" s="29"/>
      <c r="K37" s="29"/>
      <c r="L37" s="29"/>
      <c r="M37" s="29"/>
      <c r="N37" s="29"/>
      <c r="O37" s="29"/>
      <c r="P37" s="29"/>
      <c r="Q37" s="42"/>
      <c r="R37" s="29"/>
      <c r="S37" s="29"/>
    </row>
    <row r="38" spans="1:19" ht="31.5" x14ac:dyDescent="0.25">
      <c r="A38" s="39" t="s">
        <v>148</v>
      </c>
      <c r="B38" s="12" t="s">
        <v>149</v>
      </c>
      <c r="C38" s="40" t="s">
        <v>222</v>
      </c>
      <c r="D38" s="41" t="s">
        <v>149</v>
      </c>
      <c r="E38" s="28" t="s">
        <v>42</v>
      </c>
      <c r="F38" s="51">
        <f t="shared" ref="F38:F49" si="2">SUM(G38:O38)</f>
        <v>0</v>
      </c>
      <c r="G38" s="32"/>
      <c r="H38" s="25"/>
      <c r="I38" s="42"/>
      <c r="P38" s="16"/>
    </row>
    <row r="39" spans="1:19" ht="31.5" x14ac:dyDescent="0.25">
      <c r="A39" s="39" t="s">
        <v>150</v>
      </c>
      <c r="B39" s="12" t="s">
        <v>151</v>
      </c>
      <c r="E39" s="28" t="s">
        <v>43</v>
      </c>
      <c r="F39" s="51">
        <f t="shared" si="2"/>
        <v>0</v>
      </c>
      <c r="G39" s="32"/>
      <c r="H39" s="25"/>
      <c r="I39" s="42"/>
      <c r="P39" s="16"/>
    </row>
    <row r="40" spans="1:19" ht="31.5" x14ac:dyDescent="0.25">
      <c r="A40" s="39" t="s">
        <v>152</v>
      </c>
      <c r="B40" s="12" t="s">
        <v>153</v>
      </c>
      <c r="E40" s="28" t="s">
        <v>27</v>
      </c>
      <c r="F40" s="51">
        <f t="shared" si="2"/>
        <v>0</v>
      </c>
      <c r="G40" s="32"/>
      <c r="H40" s="25"/>
      <c r="I40" s="42"/>
      <c r="P40" s="16"/>
    </row>
    <row r="41" spans="1:19" ht="31.5" x14ac:dyDescent="0.25">
      <c r="A41" s="39" t="s">
        <v>154</v>
      </c>
      <c r="B41" s="12" t="s">
        <v>155</v>
      </c>
      <c r="E41" s="28" t="s">
        <v>44</v>
      </c>
      <c r="F41" s="51">
        <f t="shared" si="2"/>
        <v>0</v>
      </c>
      <c r="G41" s="32"/>
      <c r="H41" s="25"/>
      <c r="I41" s="42"/>
      <c r="P41" s="16"/>
    </row>
    <row r="42" spans="1:19" x14ac:dyDescent="0.25">
      <c r="A42" s="39" t="s">
        <v>156</v>
      </c>
      <c r="B42" s="12" t="s">
        <v>157</v>
      </c>
      <c r="E42" s="24" t="s">
        <v>45</v>
      </c>
      <c r="F42" s="51">
        <f t="shared" si="2"/>
        <v>0</v>
      </c>
      <c r="G42" s="43">
        <f>SUM(G43:G49)</f>
        <v>0</v>
      </c>
      <c r="H42" s="25"/>
      <c r="I42" s="42"/>
      <c r="P42" s="16"/>
    </row>
    <row r="43" spans="1:19" ht="31.5" x14ac:dyDescent="0.25">
      <c r="E43" s="28" t="s">
        <v>46</v>
      </c>
      <c r="F43" s="51">
        <f t="shared" si="2"/>
        <v>0</v>
      </c>
      <c r="G43" s="32"/>
      <c r="H43" s="25"/>
      <c r="I43" s="42"/>
      <c r="P43" s="16"/>
    </row>
    <row r="44" spans="1:19" ht="31.5" x14ac:dyDescent="0.25">
      <c r="A44" s="39" t="s">
        <v>158</v>
      </c>
      <c r="B44" s="12" t="s">
        <v>159</v>
      </c>
      <c r="E44" s="28" t="s">
        <v>47</v>
      </c>
      <c r="F44" s="51">
        <f t="shared" si="2"/>
        <v>0</v>
      </c>
      <c r="G44" s="32"/>
      <c r="H44" s="25"/>
      <c r="I44" s="42"/>
      <c r="P44" s="16"/>
    </row>
    <row r="45" spans="1:19" ht="63" x14ac:dyDescent="0.25">
      <c r="A45" s="39" t="s">
        <v>160</v>
      </c>
      <c r="B45" s="12" t="s">
        <v>161</v>
      </c>
      <c r="C45" s="40" t="s">
        <v>240</v>
      </c>
      <c r="D45" s="40" t="s">
        <v>241</v>
      </c>
      <c r="E45" s="28" t="s">
        <v>48</v>
      </c>
      <c r="F45" s="51">
        <f t="shared" si="2"/>
        <v>0</v>
      </c>
      <c r="G45" s="32"/>
      <c r="H45" s="25"/>
      <c r="I45" s="42"/>
      <c r="P45" s="16"/>
    </row>
    <row r="46" spans="1:19" ht="31.5" x14ac:dyDescent="0.25">
      <c r="A46" s="39" t="s">
        <v>162</v>
      </c>
      <c r="B46" s="12" t="s">
        <v>163</v>
      </c>
      <c r="E46" s="28" t="s">
        <v>49</v>
      </c>
      <c r="F46" s="51">
        <f t="shared" si="2"/>
        <v>0</v>
      </c>
      <c r="G46" s="32"/>
      <c r="H46" s="25"/>
      <c r="P46" s="16"/>
    </row>
    <row r="47" spans="1:19" ht="31.5" x14ac:dyDescent="0.25">
      <c r="A47" s="39" t="s">
        <v>164</v>
      </c>
      <c r="B47" s="12" t="s">
        <v>165</v>
      </c>
      <c r="E47" s="28" t="s">
        <v>50</v>
      </c>
      <c r="F47" s="51">
        <f t="shared" si="2"/>
        <v>0</v>
      </c>
      <c r="G47" s="32"/>
      <c r="H47" s="25"/>
      <c r="P47" s="16"/>
    </row>
    <row r="48" spans="1:19" ht="31.5" x14ac:dyDescent="0.25">
      <c r="A48" s="39" t="s">
        <v>166</v>
      </c>
      <c r="B48" s="12" t="s">
        <v>167</v>
      </c>
      <c r="E48" s="28" t="s">
        <v>51</v>
      </c>
      <c r="F48" s="51">
        <f t="shared" si="2"/>
        <v>0</v>
      </c>
      <c r="G48" s="32"/>
      <c r="H48" s="25"/>
      <c r="P48" s="16"/>
    </row>
    <row r="49" spans="1:26" ht="31.5" x14ac:dyDescent="0.25">
      <c r="A49" s="39" t="s">
        <v>168</v>
      </c>
      <c r="B49" s="12" t="s">
        <v>169</v>
      </c>
      <c r="E49" s="28" t="s">
        <v>52</v>
      </c>
      <c r="F49" s="51">
        <f t="shared" si="2"/>
        <v>0</v>
      </c>
      <c r="G49" s="32"/>
      <c r="H49" s="25"/>
      <c r="P49" s="16"/>
    </row>
    <row r="50" spans="1:26" ht="31.5" x14ac:dyDescent="0.25">
      <c r="A50" s="39" t="s">
        <v>170</v>
      </c>
      <c r="B50" s="12" t="s">
        <v>171</v>
      </c>
      <c r="E50" s="24" t="s">
        <v>28</v>
      </c>
      <c r="F50" s="36">
        <f>SUM(G50:Q50)</f>
        <v>97753408.339999989</v>
      </c>
      <c r="G50" s="36">
        <f>SUM(G51:G59)</f>
        <v>97753408.339999989</v>
      </c>
      <c r="H50" s="2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1:26" x14ac:dyDescent="0.25">
      <c r="E51" s="28" t="s">
        <v>29</v>
      </c>
      <c r="F51" s="51">
        <f>SUM(G51:Q51)</f>
        <v>9645083.1400000006</v>
      </c>
      <c r="G51" s="32">
        <v>9645083.1400000006</v>
      </c>
      <c r="H51" s="25"/>
      <c r="I51" s="23"/>
      <c r="J51" s="23"/>
      <c r="K51" s="23"/>
      <c r="L51" s="23"/>
      <c r="M51" s="23"/>
      <c r="N51" s="23"/>
      <c r="O51" s="23"/>
      <c r="P51" s="52"/>
      <c r="Q51" s="23"/>
      <c r="R51" s="52"/>
      <c r="S51" s="52"/>
      <c r="T51" s="36">
        <f t="shared" ref="T51:Z51" si="3">SUM(T52:T60)</f>
        <v>0</v>
      </c>
      <c r="U51" s="36">
        <f t="shared" si="3"/>
        <v>0</v>
      </c>
      <c r="V51" s="36">
        <f t="shared" si="3"/>
        <v>0</v>
      </c>
      <c r="W51" s="36">
        <f t="shared" si="3"/>
        <v>0</v>
      </c>
      <c r="X51" s="36">
        <f t="shared" si="3"/>
        <v>0</v>
      </c>
      <c r="Y51" s="36">
        <f t="shared" si="3"/>
        <v>0</v>
      </c>
      <c r="Z51" s="36">
        <f t="shared" si="3"/>
        <v>0</v>
      </c>
    </row>
    <row r="52" spans="1:26" ht="31.5" x14ac:dyDescent="0.25">
      <c r="A52" s="39" t="s">
        <v>172</v>
      </c>
      <c r="B52" s="12" t="s">
        <v>173</v>
      </c>
      <c r="C52" s="40" t="s">
        <v>242</v>
      </c>
      <c r="D52" s="40" t="s">
        <v>243</v>
      </c>
      <c r="E52" s="28" t="s">
        <v>30</v>
      </c>
      <c r="F52" s="51">
        <f>SUM(G52:O52)</f>
        <v>0</v>
      </c>
      <c r="G52" s="32"/>
      <c r="P52" s="16"/>
    </row>
    <row r="53" spans="1:26" ht="31.5" x14ac:dyDescent="0.25">
      <c r="A53" s="39" t="s">
        <v>174</v>
      </c>
      <c r="B53" s="12" t="s">
        <v>175</v>
      </c>
      <c r="E53" s="28" t="s">
        <v>31</v>
      </c>
      <c r="F53" s="51">
        <f>SUM(G53:O53)</f>
        <v>0</v>
      </c>
      <c r="G53" s="32"/>
      <c r="P53" s="16"/>
    </row>
    <row r="54" spans="1:26" ht="31.5" x14ac:dyDescent="0.25">
      <c r="A54" s="39" t="s">
        <v>176</v>
      </c>
      <c r="B54" s="12" t="s">
        <v>177</v>
      </c>
      <c r="E54" s="28" t="s">
        <v>32</v>
      </c>
      <c r="F54" s="51">
        <f>SUM(G54:O54)</f>
        <v>0</v>
      </c>
      <c r="G54" s="32">
        <v>0</v>
      </c>
      <c r="P54" s="52"/>
      <c r="R54" s="52"/>
      <c r="S54" s="52"/>
    </row>
    <row r="55" spans="1:26" ht="31.5" x14ac:dyDescent="0.25">
      <c r="A55" s="39" t="s">
        <v>178</v>
      </c>
      <c r="B55" s="12" t="s">
        <v>179</v>
      </c>
      <c r="C55" s="40" t="s">
        <v>244</v>
      </c>
      <c r="D55" s="40" t="s">
        <v>245</v>
      </c>
      <c r="E55" s="28" t="s">
        <v>33</v>
      </c>
      <c r="F55" s="61">
        <f>SUM(G55:Q55)</f>
        <v>1901572.13</v>
      </c>
      <c r="G55" s="34">
        <v>1901572.13</v>
      </c>
      <c r="H55" s="62"/>
      <c r="I55" s="62"/>
      <c r="J55" s="62"/>
      <c r="K55" s="62"/>
      <c r="L55" s="63"/>
      <c r="M55" s="64"/>
      <c r="N55" s="64"/>
      <c r="O55" s="64"/>
      <c r="P55" s="65"/>
      <c r="Q55" s="64"/>
      <c r="R55" s="65"/>
      <c r="S55" s="65"/>
    </row>
    <row r="56" spans="1:26" ht="31.5" x14ac:dyDescent="0.25">
      <c r="A56" s="39" t="s">
        <v>180</v>
      </c>
      <c r="B56" s="12" t="s">
        <v>181</v>
      </c>
      <c r="C56" s="40" t="s">
        <v>246</v>
      </c>
      <c r="D56" s="40" t="s">
        <v>247</v>
      </c>
      <c r="E56" s="28" t="s">
        <v>53</v>
      </c>
      <c r="F56" s="51">
        <f>SUM(G56:O56)</f>
        <v>0</v>
      </c>
      <c r="G56" s="32"/>
      <c r="P56" s="16"/>
    </row>
    <row r="57" spans="1:26" x14ac:dyDescent="0.25">
      <c r="A57" s="39" t="s">
        <v>182</v>
      </c>
      <c r="B57" s="12" t="s">
        <v>183</v>
      </c>
      <c r="C57" s="40" t="s">
        <v>248</v>
      </c>
      <c r="D57" s="40" t="s">
        <v>249</v>
      </c>
      <c r="E57" s="28" t="s">
        <v>54</v>
      </c>
      <c r="F57" s="51">
        <f>SUM(G57:O57)</f>
        <v>0</v>
      </c>
      <c r="G57" s="32"/>
      <c r="P57" s="16"/>
    </row>
    <row r="58" spans="1:26" x14ac:dyDescent="0.25">
      <c r="A58" s="39" t="s">
        <v>184</v>
      </c>
      <c r="B58" s="12" t="s">
        <v>185</v>
      </c>
      <c r="E58" s="28" t="s">
        <v>34</v>
      </c>
      <c r="F58" s="51">
        <f>SUM(G58:Q58)</f>
        <v>78206753.069999993</v>
      </c>
      <c r="G58" s="32">
        <v>78206753.069999993</v>
      </c>
      <c r="L58" s="23"/>
      <c r="M58" s="23"/>
      <c r="N58" s="23"/>
      <c r="O58" s="23"/>
      <c r="P58" s="52"/>
      <c r="Q58" s="23"/>
      <c r="R58" s="52"/>
      <c r="S58" s="52"/>
    </row>
    <row r="59" spans="1:26" ht="31.5" x14ac:dyDescent="0.25">
      <c r="A59" s="39" t="s">
        <v>186</v>
      </c>
      <c r="B59" s="12" t="s">
        <v>187</v>
      </c>
      <c r="C59" s="40" t="s">
        <v>250</v>
      </c>
      <c r="D59" s="40" t="s">
        <v>251</v>
      </c>
      <c r="E59" s="28" t="s">
        <v>55</v>
      </c>
      <c r="F59" s="51">
        <f>SUM(G59:Q59)</f>
        <v>8000000</v>
      </c>
      <c r="G59" s="32">
        <v>8000000</v>
      </c>
      <c r="M59" s="23"/>
      <c r="N59" s="23"/>
      <c r="O59" s="23"/>
      <c r="P59" s="52"/>
      <c r="Q59" s="23"/>
      <c r="R59" s="52"/>
      <c r="S59" s="52"/>
    </row>
    <row r="60" spans="1:26" x14ac:dyDescent="0.25">
      <c r="A60" s="39" t="s">
        <v>188</v>
      </c>
      <c r="B60" s="12" t="s">
        <v>189</v>
      </c>
      <c r="E60" s="24" t="s">
        <v>56</v>
      </c>
      <c r="F60" s="54">
        <f>SUM(G60:Q60)</f>
        <v>1795260612.8199999</v>
      </c>
      <c r="G60" s="43">
        <f>SUM(G61:G64)</f>
        <v>1795260612.8199999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26" x14ac:dyDescent="0.25">
      <c r="E61" s="28" t="s">
        <v>57</v>
      </c>
      <c r="F61" s="11">
        <f>SUM(G61:M61)</f>
        <v>0</v>
      </c>
      <c r="G61" s="32"/>
      <c r="P61" s="16"/>
      <c r="Q61" s="23"/>
      <c r="R61" s="16"/>
      <c r="S61" s="16"/>
      <c r="T61" s="43">
        <f t="shared" ref="T61" si="4">SUM(T62:T65)</f>
        <v>0</v>
      </c>
    </row>
    <row r="62" spans="1:26" x14ac:dyDescent="0.25">
      <c r="A62" s="39" t="s">
        <v>190</v>
      </c>
      <c r="B62" s="12" t="s">
        <v>191</v>
      </c>
      <c r="C62" s="40" t="s">
        <v>252</v>
      </c>
      <c r="D62" s="40" t="s">
        <v>253</v>
      </c>
      <c r="E62" s="28" t="s">
        <v>58</v>
      </c>
      <c r="F62" s="51">
        <f>SUM(G62:Q62)</f>
        <v>1795260612.8199999</v>
      </c>
      <c r="G62" s="29">
        <v>1795260612.8199999</v>
      </c>
      <c r="H62" s="23"/>
      <c r="I62" s="23"/>
      <c r="J62" s="23"/>
      <c r="K62" s="23"/>
      <c r="L62" s="23"/>
      <c r="M62" s="23"/>
      <c r="N62" s="23"/>
      <c r="O62" s="23"/>
      <c r="P62" s="52"/>
      <c r="Q62" s="23"/>
      <c r="R62" s="52"/>
      <c r="S62" s="52"/>
    </row>
    <row r="63" spans="1:26" ht="31.5" x14ac:dyDescent="0.25">
      <c r="A63" s="39" t="s">
        <v>192</v>
      </c>
      <c r="B63" s="12" t="s">
        <v>193</v>
      </c>
      <c r="C63" s="40" t="s">
        <v>254</v>
      </c>
      <c r="D63" s="40" t="s">
        <v>255</v>
      </c>
      <c r="E63" s="28" t="s">
        <v>59</v>
      </c>
      <c r="F63" s="51">
        <f>SUM(G63:O63)</f>
        <v>0</v>
      </c>
      <c r="G63" s="32"/>
    </row>
    <row r="64" spans="1:26" ht="47.25" x14ac:dyDescent="0.25">
      <c r="A64" s="39" t="s">
        <v>194</v>
      </c>
      <c r="B64" s="12" t="s">
        <v>195</v>
      </c>
      <c r="E64" s="28" t="s">
        <v>60</v>
      </c>
      <c r="F64" s="51">
        <f>SUM(G64:O64)</f>
        <v>0</v>
      </c>
      <c r="G64" s="32"/>
    </row>
    <row r="65" spans="1:20" ht="31.5" x14ac:dyDescent="0.25">
      <c r="A65" s="39" t="s">
        <v>196</v>
      </c>
      <c r="B65" s="12" t="s">
        <v>197</v>
      </c>
      <c r="E65" s="24" t="s">
        <v>61</v>
      </c>
      <c r="F65" s="11">
        <f>SUM(G65:M65)</f>
        <v>0</v>
      </c>
      <c r="G65" s="43">
        <f>SUM(G66:G67)</f>
        <v>0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20" x14ac:dyDescent="0.25">
      <c r="E66" s="28" t="s">
        <v>62</v>
      </c>
      <c r="F66" s="11">
        <f>SUM(G66:O66)</f>
        <v>0</v>
      </c>
      <c r="G66" s="32"/>
      <c r="T66" s="43">
        <f t="shared" ref="T66" si="5">SUM(T67:T68)</f>
        <v>0</v>
      </c>
    </row>
    <row r="67" spans="1:20" ht="31.5" x14ac:dyDescent="0.25">
      <c r="A67" s="39" t="s">
        <v>200</v>
      </c>
      <c r="B67" s="12" t="s">
        <v>201</v>
      </c>
      <c r="E67" s="28" t="s">
        <v>63</v>
      </c>
      <c r="F67" s="11">
        <f>SUM(G67:N67)</f>
        <v>0</v>
      </c>
      <c r="G67" s="32"/>
    </row>
    <row r="68" spans="1:20" x14ac:dyDescent="0.25">
      <c r="A68" s="39" t="s">
        <v>202</v>
      </c>
      <c r="B68" s="12" t="s">
        <v>203</v>
      </c>
      <c r="E68" s="24" t="s">
        <v>64</v>
      </c>
      <c r="F68" s="11">
        <f>SUM(G68:Q68)</f>
        <v>0</v>
      </c>
      <c r="G68" s="43">
        <f>SUM(G69:G71)</f>
        <v>0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20" ht="31.5" x14ac:dyDescent="0.25">
      <c r="E69" s="28" t="s">
        <v>65</v>
      </c>
      <c r="F69" s="51">
        <f>SUM(G69:P69)</f>
        <v>0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1:20" ht="31.5" x14ac:dyDescent="0.25">
      <c r="A70" s="24" t="s">
        <v>204</v>
      </c>
      <c r="B70" s="12" t="s">
        <v>205</v>
      </c>
      <c r="E70" s="28" t="s">
        <v>66</v>
      </c>
      <c r="F70" s="52">
        <f t="shared" ref="F70" si="6">SUM(G70:M70)</f>
        <v>0</v>
      </c>
      <c r="G70" s="32"/>
    </row>
    <row r="71" spans="1:20" ht="31.5" x14ac:dyDescent="0.25">
      <c r="A71" s="39" t="s">
        <v>206</v>
      </c>
      <c r="B71" s="12" t="s">
        <v>207</v>
      </c>
      <c r="E71" s="28" t="s">
        <v>67</v>
      </c>
      <c r="F71" s="51">
        <f>SUM(G71:Q71)</f>
        <v>0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</row>
    <row r="72" spans="1:20" x14ac:dyDescent="0.25">
      <c r="A72" s="39" t="s">
        <v>208</v>
      </c>
      <c r="B72" s="12" t="s">
        <v>209</v>
      </c>
      <c r="E72" s="44" t="s">
        <v>35</v>
      </c>
      <c r="F72" s="46">
        <f>+F68+F65+F60+F50+F34+F24+F14+F8</f>
        <v>4982195792.1100006</v>
      </c>
      <c r="G72" s="46">
        <f>+G68+G65+G60+G50+G34+G24+G14+G8</f>
        <v>4982195792.1100006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>
        <f>+T69+T66+T61+T51+T35+T25+T15+T9</f>
        <v>0</v>
      </c>
    </row>
    <row r="73" spans="1:20" x14ac:dyDescent="0.25">
      <c r="E73" s="39"/>
      <c r="G73" s="32"/>
    </row>
    <row r="74" spans="1:20" x14ac:dyDescent="0.25">
      <c r="E74" s="20" t="s">
        <v>68</v>
      </c>
      <c r="F74" s="47"/>
      <c r="G74" s="48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69"/>
    </row>
    <row r="75" spans="1:20" ht="31.5" x14ac:dyDescent="0.25">
      <c r="E75" s="24" t="s">
        <v>69</v>
      </c>
      <c r="F75" s="19">
        <v>0</v>
      </c>
      <c r="G75" s="43"/>
      <c r="P75" s="19"/>
    </row>
    <row r="76" spans="1:20" ht="31.5" x14ac:dyDescent="0.25">
      <c r="E76" s="28" t="s">
        <v>70</v>
      </c>
      <c r="F76" s="19">
        <v>0</v>
      </c>
      <c r="G76" s="32"/>
    </row>
    <row r="77" spans="1:20" ht="31.5" x14ac:dyDescent="0.25">
      <c r="A77" s="12" t="s">
        <v>210</v>
      </c>
      <c r="B77" s="12" t="s">
        <v>211</v>
      </c>
      <c r="E77" s="28" t="s">
        <v>71</v>
      </c>
      <c r="F77" s="19">
        <v>0</v>
      </c>
      <c r="G77" s="32"/>
    </row>
    <row r="78" spans="1:20" x14ac:dyDescent="0.25">
      <c r="A78" s="12" t="s">
        <v>212</v>
      </c>
      <c r="B78" s="12" t="s">
        <v>211</v>
      </c>
      <c r="E78" s="24" t="s">
        <v>72</v>
      </c>
      <c r="F78" s="53">
        <f>+F79+F80</f>
        <v>0</v>
      </c>
      <c r="G78" s="53">
        <f>+G79+G80</f>
        <v>0</v>
      </c>
      <c r="H78" s="53"/>
      <c r="I78" s="53"/>
      <c r="J78" s="53"/>
      <c r="K78" s="53"/>
      <c r="L78" s="53"/>
      <c r="M78" s="53"/>
      <c r="N78" s="53"/>
      <c r="O78" s="53"/>
      <c r="P78" s="53"/>
    </row>
    <row r="79" spans="1:20" ht="31.5" x14ac:dyDescent="0.25">
      <c r="E79" s="28" t="s">
        <v>73</v>
      </c>
      <c r="F79" s="52">
        <f>SUM(G79:N79)</f>
        <v>0</v>
      </c>
      <c r="G79" s="52"/>
      <c r="H79" s="52"/>
      <c r="I79" s="52"/>
      <c r="J79" s="51"/>
      <c r="K79" s="51"/>
      <c r="L79" s="51"/>
      <c r="M79" s="51"/>
      <c r="N79" s="51"/>
      <c r="O79" s="51"/>
      <c r="P79" s="51"/>
      <c r="Q79" s="16"/>
      <c r="R79" s="16"/>
      <c r="S79" s="16"/>
    </row>
    <row r="80" spans="1:20" ht="31.5" x14ac:dyDescent="0.25">
      <c r="A80" s="12" t="s">
        <v>213</v>
      </c>
      <c r="B80" s="12" t="s">
        <v>215</v>
      </c>
      <c r="E80" s="28" t="s">
        <v>74</v>
      </c>
      <c r="F80" s="52">
        <f>SUM(G80:N80)</f>
        <v>0</v>
      </c>
      <c r="G80" s="52"/>
      <c r="H80" s="52"/>
      <c r="I80" s="52"/>
      <c r="J80" s="52"/>
      <c r="K80" s="51"/>
      <c r="L80" s="51"/>
      <c r="M80" s="51"/>
      <c r="N80" s="51"/>
      <c r="O80" s="51"/>
      <c r="P80" s="51"/>
      <c r="Q80" s="16"/>
      <c r="R80" s="16"/>
      <c r="S80" s="16"/>
    </row>
    <row r="81" spans="1:23" ht="31.5" x14ac:dyDescent="0.25">
      <c r="A81" s="12" t="s">
        <v>214</v>
      </c>
      <c r="B81" s="12" t="s">
        <v>216</v>
      </c>
      <c r="E81" s="24" t="s">
        <v>75</v>
      </c>
      <c r="G81" s="43"/>
    </row>
    <row r="82" spans="1:23" ht="31.5" x14ac:dyDescent="0.25">
      <c r="E82" s="28" t="s">
        <v>76</v>
      </c>
      <c r="G82" s="32"/>
    </row>
    <row r="83" spans="1:23" x14ac:dyDescent="0.25">
      <c r="A83" s="12" t="s">
        <v>217</v>
      </c>
      <c r="B83" s="12" t="s">
        <v>218</v>
      </c>
      <c r="E83" s="44" t="s">
        <v>77</v>
      </c>
      <c r="F83" s="45">
        <f>+F78</f>
        <v>0</v>
      </c>
      <c r="G83" s="45">
        <f t="shared" ref="G83" si="7">+G78</f>
        <v>0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>
        <f>+T79</f>
        <v>0</v>
      </c>
      <c r="U83" s="45">
        <f>+U79</f>
        <v>0</v>
      </c>
      <c r="V83" s="45">
        <f>+V79</f>
        <v>0</v>
      </c>
      <c r="W83" s="45">
        <f>+W79</f>
        <v>0</v>
      </c>
    </row>
    <row r="85" spans="1:23" ht="31.5" x14ac:dyDescent="0.25">
      <c r="E85" s="1" t="s">
        <v>78</v>
      </c>
      <c r="F85" s="68">
        <f>+F72+F83</f>
        <v>4982195792.1100006</v>
      </c>
      <c r="G85" s="68">
        <f>+G72+G83</f>
        <v>4982195792.1100006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</row>
    <row r="86" spans="1:23" x14ac:dyDescent="0.25">
      <c r="E86" s="12" t="s">
        <v>274</v>
      </c>
      <c r="F86" s="19"/>
      <c r="G86" s="51"/>
    </row>
    <row r="87" spans="1:23" x14ac:dyDescent="0.25">
      <c r="E87" s="12" t="s">
        <v>276</v>
      </c>
      <c r="G87" s="52"/>
    </row>
    <row r="88" spans="1:23" x14ac:dyDescent="0.25">
      <c r="E88" s="12" t="s">
        <v>277</v>
      </c>
      <c r="F88" s="55"/>
    </row>
    <row r="89" spans="1:23" x14ac:dyDescent="0.25">
      <c r="E89" s="14" t="s">
        <v>275</v>
      </c>
      <c r="F89" s="14"/>
      <c r="G89" s="14"/>
      <c r="H89" s="14"/>
    </row>
  </sheetData>
  <mergeCells count="4">
    <mergeCell ref="E1:R1"/>
    <mergeCell ref="E2:R2"/>
    <mergeCell ref="E3:R3"/>
    <mergeCell ref="E4:R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Yahaira Calvo Rodríguez</cp:lastModifiedBy>
  <cp:lastPrinted>2018-10-16T20:28:52Z</cp:lastPrinted>
  <dcterms:created xsi:type="dcterms:W3CDTF">2018-04-17T18:57:16Z</dcterms:created>
  <dcterms:modified xsi:type="dcterms:W3CDTF">2019-02-08T19:10:35Z</dcterms:modified>
</cp:coreProperties>
</file>