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erezc\Desktop\"/>
    </mc:Choice>
  </mc:AlternateContent>
  <bookViews>
    <workbookView xWindow="0" yWindow="0" windowWidth="20490" windowHeight="7620"/>
  </bookViews>
  <sheets>
    <sheet name="CURVA FINACIAMIENTO BM" sheetId="9" r:id="rId1"/>
    <sheet name="LOTE 8 - CHIV105" sheetId="7" r:id="rId2"/>
    <sheet name="LOTE 9 - CHIV106" sheetId="6" r:id="rId3"/>
    <sheet name="LOTE 10 - ZFPP402" sheetId="5" r:id="rId4"/>
    <sheet name="LOTE 11 - CANA102" sheetId="3" r:id="rId5"/>
    <sheet name="LOTE 12 - GALL103" sheetId="4" r:id="rId6"/>
    <sheet name="LOTE 13 - ABAP101" sheetId="1" r:id="rId7"/>
    <sheet name="LOTE 14 - BPER104" sheetId="2" r:id="rId8"/>
  </sheets>
  <externalReferences>
    <externalReference r:id="rId9"/>
  </externalReferences>
  <definedNames>
    <definedName name="Tabla_asignación" localSheetId="0">[1]Tabla_asignación!#REF!</definedName>
    <definedName name="Tabla_asignación" localSheetId="3">[1]Tabla_asignación!#REF!</definedName>
    <definedName name="Tabla_asignación" localSheetId="4">[1]Tabla_asignación!#REF!</definedName>
    <definedName name="Tabla_asignación" localSheetId="5">[1]Tabla_asignación!#REF!</definedName>
    <definedName name="Tabla_asignación" localSheetId="6">[1]Tabla_asignación!#REF!</definedName>
    <definedName name="Tabla_asignación" localSheetId="7">[1]Tabla_asignación!#REF!</definedName>
    <definedName name="Tabla_asignación" localSheetId="1">[1]Tabla_asignación!#REF!</definedName>
    <definedName name="Tabla_asignación" localSheetId="2">[1]Tabla_asignación!#REF!</definedName>
    <definedName name="Tabla_asignación">#REF!</definedName>
    <definedName name="Tabla_Recursos" localSheetId="0">#REF!</definedName>
    <definedName name="Tabla_Recursos" localSheetId="3">#REF!</definedName>
    <definedName name="Tabla_Recursos" localSheetId="4">#REF!</definedName>
    <definedName name="Tabla_Recursos" localSheetId="5">#REF!</definedName>
    <definedName name="Tabla_Recursos" localSheetId="6">#REF!</definedName>
    <definedName name="Tabla_Recursos" localSheetId="7">#REF!</definedName>
    <definedName name="Tabla_Recursos" localSheetId="1">#REF!</definedName>
    <definedName name="Tabla_Recursos" localSheetId="2">#REF!</definedName>
    <definedName name="Tabla_Recurs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6" i="9"/>
  <c r="F6" i="9" s="1"/>
  <c r="D7" i="9"/>
  <c r="D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6" i="9"/>
  <c r="C6" i="9" s="1"/>
  <c r="C4" i="7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3" i="7"/>
  <c r="C7" i="9" l="1"/>
  <c r="C8" i="9" s="1"/>
  <c r="F7" i="9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3" i="6"/>
  <c r="C3" i="5" l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3" i="4" l="1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3" i="3" l="1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3" i="2"/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3" i="1"/>
</calcChain>
</file>

<file path=xl/sharedStrings.xml><?xml version="1.0" encoding="utf-8"?>
<sst xmlns="http://schemas.openxmlformats.org/spreadsheetml/2006/main" count="41" uniqueCount="7">
  <si>
    <t>Mes</t>
  </si>
  <si>
    <t>Monto Mensual Planificado</t>
  </si>
  <si>
    <t>Monto a facturar</t>
  </si>
  <si>
    <t>Monto Ejecutado</t>
  </si>
  <si>
    <t>Monto Facturado</t>
  </si>
  <si>
    <t>Monto Planificado</t>
  </si>
  <si>
    <t>Informe de Presupuesto                                                                                                                                            Octubre-Diciembre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</si>
</sst>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2" borderId="1" xfId="0" applyFont="1" applyFill="1" applyBorder="1"/>
    <xf numFmtId="164" fontId="0" fillId="3" borderId="2" xfId="0" applyNumberFormat="1" applyFill="1" applyBorder="1"/>
    <xf numFmtId="44" fontId="0" fillId="3" borderId="2" xfId="2" applyFont="1" applyFill="1" applyBorder="1"/>
    <xf numFmtId="44" fontId="0" fillId="3" borderId="2" xfId="0" applyNumberFormat="1" applyFill="1" applyBorder="1"/>
    <xf numFmtId="164" fontId="0" fillId="4" borderId="3" xfId="0" applyNumberFormat="1" applyFill="1" applyBorder="1"/>
    <xf numFmtId="44" fontId="0" fillId="4" borderId="3" xfId="2" applyFont="1" applyFill="1" applyBorder="1"/>
    <xf numFmtId="44" fontId="0" fillId="4" borderId="3" xfId="0" applyNumberFormat="1" applyFill="1" applyBorder="1"/>
    <xf numFmtId="164" fontId="0" fillId="3" borderId="3" xfId="0" applyNumberFormat="1" applyFill="1" applyBorder="1"/>
    <xf numFmtId="44" fontId="0" fillId="3" borderId="3" xfId="2" applyFont="1" applyFill="1" applyBorder="1"/>
    <xf numFmtId="44" fontId="0" fillId="3" borderId="3" xfId="0" applyNumberFormat="1" applyFill="1" applyBorder="1"/>
    <xf numFmtId="164" fontId="0" fillId="4" borderId="4" xfId="0" applyNumberFormat="1" applyFill="1" applyBorder="1"/>
    <xf numFmtId="44" fontId="0" fillId="4" borderId="4" xfId="2" applyFont="1" applyFill="1" applyBorder="1"/>
    <xf numFmtId="44" fontId="0" fillId="4" borderId="4" xfId="0" applyNumberFormat="1" applyFill="1" applyBorder="1"/>
    <xf numFmtId="44" fontId="0" fillId="0" borderId="0" xfId="0" applyNumberFormat="1"/>
    <xf numFmtId="9" fontId="0" fillId="0" borderId="0" xfId="3" applyFont="1"/>
    <xf numFmtId="43" fontId="0" fillId="0" borderId="0" xfId="0" applyNumberFormat="1"/>
    <xf numFmtId="0" fontId="3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FINANCIAMIENTO BM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'CURVA FINACIAMIENTO BM'!$C$5</c:f>
              <c:strCache>
                <c:ptCount val="1"/>
                <c:pt idx="0">
                  <c:v>Monto a facturar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'CURVA FINACIAMIENTO BM'!$A$6:$A$21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'CURVA FINACIAMIENTO BM'!$C$6:$C$21</c:f>
              <c:numCache>
                <c:formatCode>_("$"* #,##0.00_);_("$"* \(#,##0.00\);_("$"* "-"??_);_(@_)</c:formatCode>
                <c:ptCount val="16"/>
                <c:pt idx="0">
                  <c:v>8447396.3819999993</c:v>
                </c:pt>
                <c:pt idx="1">
                  <c:v>8447396.3819999993</c:v>
                </c:pt>
                <c:pt idx="2">
                  <c:v>9352183.7299610227</c:v>
                </c:pt>
                <c:pt idx="3">
                  <c:v>11634459.61534144</c:v>
                </c:pt>
                <c:pt idx="4">
                  <c:v>13055872.21610086</c:v>
                </c:pt>
                <c:pt idx="5">
                  <c:v>17326566.876019415</c:v>
                </c:pt>
                <c:pt idx="6">
                  <c:v>24304051.375733729</c:v>
                </c:pt>
                <c:pt idx="7">
                  <c:v>30129136.997494735</c:v>
                </c:pt>
                <c:pt idx="8">
                  <c:v>34446673.630445547</c:v>
                </c:pt>
                <c:pt idx="9">
                  <c:v>39083116.281242982</c:v>
                </c:pt>
                <c:pt idx="10">
                  <c:v>42363474.540598512</c:v>
                </c:pt>
                <c:pt idx="11">
                  <c:v>43887036.375190385</c:v>
                </c:pt>
                <c:pt idx="12">
                  <c:v>44831103.323782444</c:v>
                </c:pt>
                <c:pt idx="13">
                  <c:v>44943227.966293573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A6-4373-B4C8-F72B916C40FC}"/>
            </c:ext>
          </c:extLst>
        </c:ser>
        <c:ser>
          <c:idx val="1"/>
          <c:order val="1"/>
          <c:tx>
            <c:strRef>
              <c:f>'CURVA FINACIAMIENTO BM'!$D$5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'CURVA FINACIAMIENTO BM'!$A$6:$A$21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'CURVA FINACIAMIENTO BM'!$D$6:$D$21</c:f>
              <c:numCache>
                <c:formatCode>_("$"* #,##0.00_);_("$"* \(#,##0.00\);_("$"* "-"??_);_(@_)</c:formatCode>
                <c:ptCount val="16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A6-4373-B4C8-F72B916C40FC}"/>
            </c:ext>
          </c:extLst>
        </c:ser>
        <c:ser>
          <c:idx val="2"/>
          <c:order val="2"/>
          <c:tx>
            <c:strRef>
              <c:f>'CURVA FINACIAMIENTO BM'!$F$5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'CURVA FINACIAMIENTO BM'!$A$6:$A$21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'CURVA FINACIAMIENTO BM'!$F$6:$F$21</c:f>
              <c:numCache>
                <c:formatCode>_("$"* #,##0.00_);_("$"* \(#,##0.00\);_("$"* "-"??_);_(@_)</c:formatCode>
                <c:ptCount val="16"/>
                <c:pt idx="0">
                  <c:v>8447396.3819999993</c:v>
                </c:pt>
                <c:pt idx="1">
                  <c:v>8447396.3819999993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A6-4373-B4C8-F72B916C4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7159280"/>
        <c:axId val="-1187158736"/>
      </c:scatterChart>
      <c:valAx>
        <c:axId val="-118715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187158736"/>
        <c:crosses val="autoZero"/>
        <c:crossBetween val="midCat"/>
        <c:majorUnit val="30"/>
        <c:minorUnit val="1"/>
      </c:valAx>
      <c:valAx>
        <c:axId val="-118715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187159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8 CHIV105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8 - CHIV105'!$C$2</c:f>
              <c:strCache>
                <c:ptCount val="1"/>
                <c:pt idx="0">
                  <c:v>Monto a facturar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8 - CHIV105'!$A$3:$A$18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8 - CHIV105'!$C$3:$C$18</c:f>
              <c:numCache>
                <c:formatCode>_("$"* #,##0.00_);_("$"* \(#,##0.00\);_("$"* "-"??_);_(@_)</c:formatCode>
                <c:ptCount val="16"/>
                <c:pt idx="0">
                  <c:v>1774653.7600000002</c:v>
                </c:pt>
                <c:pt idx="1">
                  <c:v>1774653.7600000002</c:v>
                </c:pt>
                <c:pt idx="2">
                  <c:v>1930505.0362105968</c:v>
                </c:pt>
                <c:pt idx="3">
                  <c:v>2662310.4627448986</c:v>
                </c:pt>
                <c:pt idx="4">
                  <c:v>2837183.2063260092</c:v>
                </c:pt>
                <c:pt idx="5">
                  <c:v>3508036.517064386</c:v>
                </c:pt>
                <c:pt idx="6">
                  <c:v>5019086.8978986694</c:v>
                </c:pt>
                <c:pt idx="7">
                  <c:v>5905904.0191243868</c:v>
                </c:pt>
                <c:pt idx="8">
                  <c:v>6632590.4464957006</c:v>
                </c:pt>
                <c:pt idx="9">
                  <c:v>7466018.9928380456</c:v>
                </c:pt>
                <c:pt idx="10">
                  <c:v>7886423.9364759475</c:v>
                </c:pt>
                <c:pt idx="11">
                  <c:v>8246666.4910430927</c:v>
                </c:pt>
                <c:pt idx="12">
                  <c:v>8259280.4631901979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69-4932-9FF2-8F5C1FEA7E94}"/>
            </c:ext>
          </c:extLst>
        </c:ser>
        <c:ser>
          <c:idx val="1"/>
          <c:order val="1"/>
          <c:tx>
            <c:strRef>
              <c:f>'LOTE 8 - CHIV105'!$D$2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8 - CHIV105'!$A$3:$A$18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8 - CHIV105'!$D$3:$D$18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69-4932-9FF2-8F5C1FEA7E94}"/>
            </c:ext>
          </c:extLst>
        </c:ser>
        <c:ser>
          <c:idx val="2"/>
          <c:order val="2"/>
          <c:tx>
            <c:strRef>
              <c:f>'LOTE 8 - CHIV105'!$E$2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8 - CHIV105'!$A$3:$A$18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8 - CHIV105'!$E$3:$E$18</c:f>
              <c:numCache>
                <c:formatCode>_("$"* #,##0.00_);_("$"* \(#,##0.00\);_("$"* "-"??_);_(@_)</c:formatCode>
                <c:ptCount val="16"/>
                <c:pt idx="0">
                  <c:v>1774653.7600000002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69-4932-9FF2-8F5C1FEA7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8655072"/>
        <c:axId val="-1010173040"/>
      </c:scatterChart>
      <c:valAx>
        <c:axId val="-118865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73040"/>
        <c:crosses val="autoZero"/>
        <c:crossBetween val="midCat"/>
        <c:majorUnit val="30"/>
        <c:minorUnit val="1"/>
      </c:valAx>
      <c:valAx>
        <c:axId val="-101017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188655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9 CHIV106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9 - CHIV106'!$C$2</c:f>
              <c:strCache>
                <c:ptCount val="1"/>
                <c:pt idx="0">
                  <c:v>Monto Planificado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9 - CHIV106'!$A$3:$A$18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9 - CHIV106'!$C$3:$C$18</c:f>
              <c:numCache>
                <c:formatCode>_("$"* #,##0.00_);_("$"* \(#,##0.00\);_("$"* "-"??_);_(@_)</c:formatCode>
                <c:ptCount val="16"/>
                <c:pt idx="0">
                  <c:v>833913.7</c:v>
                </c:pt>
                <c:pt idx="1">
                  <c:v>833913.7</c:v>
                </c:pt>
                <c:pt idx="2">
                  <c:v>973582.82174848823</c:v>
                </c:pt>
                <c:pt idx="3">
                  <c:v>1268862.7477253261</c:v>
                </c:pt>
                <c:pt idx="4">
                  <c:v>1498086.2287329608</c:v>
                </c:pt>
                <c:pt idx="5">
                  <c:v>1700975.514185963</c:v>
                </c:pt>
                <c:pt idx="6">
                  <c:v>2304695.6482778843</c:v>
                </c:pt>
                <c:pt idx="7">
                  <c:v>3141607.9070528694</c:v>
                </c:pt>
                <c:pt idx="8">
                  <c:v>3713513.8119433173</c:v>
                </c:pt>
                <c:pt idx="9">
                  <c:v>3802584.4047858138</c:v>
                </c:pt>
                <c:pt idx="10">
                  <c:v>3825112.2886774093</c:v>
                </c:pt>
                <c:pt idx="11">
                  <c:v>3844105.2347932993</c:v>
                </c:pt>
                <c:pt idx="12">
                  <c:v>3844105.2347932993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11-4AC1-A162-E8606472A93D}"/>
            </c:ext>
          </c:extLst>
        </c:ser>
        <c:ser>
          <c:idx val="1"/>
          <c:order val="1"/>
          <c:tx>
            <c:strRef>
              <c:f>'LOTE 9 - CHIV106'!$D$2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9 - CHIV106'!$A$3:$A$18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9 - CHIV106'!$D$3:$D$18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11-4AC1-A162-E8606472A93D}"/>
            </c:ext>
          </c:extLst>
        </c:ser>
        <c:ser>
          <c:idx val="2"/>
          <c:order val="2"/>
          <c:tx>
            <c:strRef>
              <c:f>'LOTE 9 - CHIV106'!$E$2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9 - CHIV106'!$A$3:$A$18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9 - CHIV106'!$E$3:$E$18</c:f>
              <c:numCache>
                <c:formatCode>_("$"* #,##0.00_);_("$"* \(#,##0.00\);_("$"* "-"??_);_(@_)</c:formatCode>
                <c:ptCount val="16"/>
                <c:pt idx="0">
                  <c:v>833913.7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11-4AC1-A162-E8606472A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167600"/>
        <c:axId val="-1010167056"/>
      </c:scatterChart>
      <c:valAx>
        <c:axId val="-101016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7056"/>
        <c:crosses val="autoZero"/>
        <c:crossBetween val="midCat"/>
        <c:majorUnit val="30"/>
        <c:minorUnit val="1"/>
      </c:valAx>
      <c:valAx>
        <c:axId val="-101016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7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10 ZFPP402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10 - ZFPP402'!$C$2</c:f>
              <c:strCache>
                <c:ptCount val="1"/>
                <c:pt idx="0">
                  <c:v>Monto Planificado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10 - ZFPP402'!$A$3:$A$18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10 - ZFPP402'!$C$3:$C$18</c:f>
              <c:numCache>
                <c:formatCode>_("$"* #,##0.00_);_("$"* \(#,##0.00\);_("$"* "-"??_);_(@_)</c:formatCode>
                <c:ptCount val="16"/>
                <c:pt idx="0">
                  <c:v>671861.72</c:v>
                </c:pt>
                <c:pt idx="1">
                  <c:v>671861.72</c:v>
                </c:pt>
                <c:pt idx="2">
                  <c:v>742449.97696208605</c:v>
                </c:pt>
                <c:pt idx="3">
                  <c:v>893254.16972064355</c:v>
                </c:pt>
                <c:pt idx="4">
                  <c:v>1072196.3280136033</c:v>
                </c:pt>
                <c:pt idx="5">
                  <c:v>1460346.9750907726</c:v>
                </c:pt>
                <c:pt idx="6">
                  <c:v>2035177.3294109674</c:v>
                </c:pt>
                <c:pt idx="7">
                  <c:v>2651324.4635274787</c:v>
                </c:pt>
                <c:pt idx="8">
                  <c:v>3103942.490901228</c:v>
                </c:pt>
                <c:pt idx="9">
                  <c:v>3644254.9570086589</c:v>
                </c:pt>
                <c:pt idx="10">
                  <c:v>3838944.0423559551</c:v>
                </c:pt>
                <c:pt idx="11">
                  <c:v>4008335.3682861431</c:v>
                </c:pt>
                <c:pt idx="12">
                  <c:v>4051323.181703703</c:v>
                </c:pt>
                <c:pt idx="13">
                  <c:v>4063514.984548077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F1-453D-9AED-3DAADB8944AF}"/>
            </c:ext>
          </c:extLst>
        </c:ser>
        <c:ser>
          <c:idx val="1"/>
          <c:order val="1"/>
          <c:tx>
            <c:strRef>
              <c:f>'LOTE 10 - ZFPP402'!$D$2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10 - ZFPP402'!$A$3:$A$18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10 - ZFPP402'!$D$3:$D$18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F1-453D-9AED-3DAADB8944AF}"/>
            </c:ext>
          </c:extLst>
        </c:ser>
        <c:ser>
          <c:idx val="2"/>
          <c:order val="2"/>
          <c:tx>
            <c:strRef>
              <c:f>'LOTE 10 - ZFPP402'!$E$2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10 - ZFPP402'!$A$3:$A$18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10 - ZFPP402'!$E$3:$E$18</c:f>
              <c:numCache>
                <c:formatCode>_("$"* #,##0.00_);_("$"* \(#,##0.00\);_("$"* "-"??_);_(@_)</c:formatCode>
                <c:ptCount val="16"/>
                <c:pt idx="0">
                  <c:v>671861.72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F1-453D-9AED-3DAADB89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174128"/>
        <c:axId val="-1010160528"/>
      </c:scatterChart>
      <c:valAx>
        <c:axId val="-101017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0528"/>
        <c:crosses val="autoZero"/>
        <c:crossBetween val="midCat"/>
        <c:majorUnit val="30"/>
        <c:minorUnit val="1"/>
      </c:valAx>
      <c:valAx>
        <c:axId val="-101016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74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11 CANA102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11 - CANA102'!$C$2</c:f>
              <c:strCache>
                <c:ptCount val="1"/>
                <c:pt idx="0">
                  <c:v>Monto a facturar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11 - CANA102'!$A$3:$A$18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11 - CANA102'!$C$3:$C$18</c:f>
              <c:numCache>
                <c:formatCode>_("$"* #,##0.00_);_("$"* \(#,##0.00\);_("$"* "-"??_);_(@_)</c:formatCode>
                <c:ptCount val="16"/>
                <c:pt idx="0">
                  <c:v>824770.98199999996</c:v>
                </c:pt>
                <c:pt idx="1">
                  <c:v>824770.98199999996</c:v>
                </c:pt>
                <c:pt idx="2">
                  <c:v>923046.19797452632</c:v>
                </c:pt>
                <c:pt idx="3">
                  <c:v>1097717.5020347994</c:v>
                </c:pt>
                <c:pt idx="4">
                  <c:v>1250234.1695847288</c:v>
                </c:pt>
                <c:pt idx="5">
                  <c:v>1597554.0572078498</c:v>
                </c:pt>
                <c:pt idx="6">
                  <c:v>2376452.5709062037</c:v>
                </c:pt>
                <c:pt idx="7">
                  <c:v>3261342.6582943979</c:v>
                </c:pt>
                <c:pt idx="8">
                  <c:v>3788851.2267986876</c:v>
                </c:pt>
                <c:pt idx="9">
                  <c:v>4508267.7873638477</c:v>
                </c:pt>
                <c:pt idx="10">
                  <c:v>5002799.4101615399</c:v>
                </c:pt>
                <c:pt idx="11">
                  <c:v>5220415.1604033709</c:v>
                </c:pt>
                <c:pt idx="12">
                  <c:v>5491395.4171101926</c:v>
                </c:pt>
                <c:pt idx="13">
                  <c:v>5576616.4040608564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2C-48A6-BC2A-093988CB709E}"/>
            </c:ext>
          </c:extLst>
        </c:ser>
        <c:ser>
          <c:idx val="1"/>
          <c:order val="1"/>
          <c:tx>
            <c:strRef>
              <c:f>'LOTE 11 - CANA102'!$D$2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11 - CANA102'!$A$3:$A$18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11 - CANA102'!$D$3:$D$18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2C-48A6-BC2A-093988CB709E}"/>
            </c:ext>
          </c:extLst>
        </c:ser>
        <c:ser>
          <c:idx val="2"/>
          <c:order val="2"/>
          <c:tx>
            <c:strRef>
              <c:f>'LOTE 11 - CANA102'!$E$2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11 - CANA102'!$A$3:$A$18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11 - CANA102'!$E$3:$E$18</c:f>
              <c:numCache>
                <c:formatCode>_("$"* #,##0.00_);_("$"* \(#,##0.00\);_("$"* "-"??_);_(@_)</c:formatCode>
                <c:ptCount val="16"/>
                <c:pt idx="0">
                  <c:v>824770.98199999996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2C-48A6-BC2A-093988CB7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163248"/>
        <c:axId val="-1010172496"/>
      </c:scatterChart>
      <c:valAx>
        <c:axId val="-101016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72496"/>
        <c:crosses val="autoZero"/>
        <c:crossBetween val="midCat"/>
        <c:majorUnit val="30"/>
        <c:minorUnit val="1"/>
      </c:valAx>
      <c:valAx>
        <c:axId val="-10101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3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12 GALL103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12 - GALL103'!$C$2</c:f>
              <c:strCache>
                <c:ptCount val="1"/>
                <c:pt idx="0">
                  <c:v>Monto a facturar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12 - GALL103'!$A$3:$A$18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12 - GALL103'!$C$3:$C$18</c:f>
              <c:numCache>
                <c:formatCode>_("$"* #,##0.00_);_("$"* \(#,##0.00\);_("$"* "-"??_);_(@_)</c:formatCode>
                <c:ptCount val="16"/>
                <c:pt idx="0">
                  <c:v>1627407.9700000002</c:v>
                </c:pt>
                <c:pt idx="1">
                  <c:v>1627407.9700000002</c:v>
                </c:pt>
                <c:pt idx="2">
                  <c:v>1738341.8897958323</c:v>
                </c:pt>
                <c:pt idx="3">
                  <c:v>1972047.8411622914</c:v>
                </c:pt>
                <c:pt idx="4">
                  <c:v>2073181.8227099169</c:v>
                </c:pt>
                <c:pt idx="5">
                  <c:v>3203528.8403745415</c:v>
                </c:pt>
                <c:pt idx="6">
                  <c:v>4538664.9618018176</c:v>
                </c:pt>
                <c:pt idx="7">
                  <c:v>5557006.4712394821</c:v>
                </c:pt>
                <c:pt idx="8">
                  <c:v>6258063.5372046735</c:v>
                </c:pt>
                <c:pt idx="9">
                  <c:v>7109396.2158466857</c:v>
                </c:pt>
                <c:pt idx="10">
                  <c:v>7798515.4269723371</c:v>
                </c:pt>
                <c:pt idx="11">
                  <c:v>8457051.5753865223</c:v>
                </c:pt>
                <c:pt idx="12">
                  <c:v>9074536.4817070924</c:v>
                </c:pt>
                <c:pt idx="13">
                  <c:v>9074536.4817070924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6A-485A-A4D5-34C34D4D6A53}"/>
            </c:ext>
          </c:extLst>
        </c:ser>
        <c:ser>
          <c:idx val="1"/>
          <c:order val="1"/>
          <c:tx>
            <c:strRef>
              <c:f>'LOTE 12 - GALL103'!$D$2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12 - GALL103'!$A$3:$A$18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12 - GALL103'!$D$3:$D$18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6A-485A-A4D5-34C34D4D6A53}"/>
            </c:ext>
          </c:extLst>
        </c:ser>
        <c:ser>
          <c:idx val="2"/>
          <c:order val="2"/>
          <c:tx>
            <c:strRef>
              <c:f>'LOTE 12 - GALL103'!$E$2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12 - GALL103'!$A$3:$A$18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12 - GALL103'!$E$3:$E$18</c:f>
              <c:numCache>
                <c:formatCode>_("$"* #,##0.00_);_("$"* \(#,##0.00\);_("$"* "-"??_);_(@_)</c:formatCode>
                <c:ptCount val="16"/>
                <c:pt idx="0">
                  <c:v>1627407.97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6A-485A-A4D5-34C34D4D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161072"/>
        <c:axId val="-1010168688"/>
      </c:scatterChart>
      <c:valAx>
        <c:axId val="-101016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8688"/>
        <c:crosses val="autoZero"/>
        <c:crossBetween val="midCat"/>
        <c:majorUnit val="30"/>
        <c:minorUnit val="1"/>
      </c:valAx>
      <c:valAx>
        <c:axId val="-101016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1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13 ABAP101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13 - ABAP101'!$C$2</c:f>
              <c:strCache>
                <c:ptCount val="1"/>
                <c:pt idx="0">
                  <c:v>Monto a facturar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13 - ABAP101'!$A$3:$A$18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13 - ABAP101'!$C$3:$C$18</c:f>
              <c:numCache>
                <c:formatCode>_("$"* #,##0.00_);_("$"* \(#,##0.00\);_("$"* "-"??_);_(@_)</c:formatCode>
                <c:ptCount val="16"/>
                <c:pt idx="0">
                  <c:v>1531238.88</c:v>
                </c:pt>
                <c:pt idx="1">
                  <c:v>1531238.88</c:v>
                </c:pt>
                <c:pt idx="2">
                  <c:v>1696860.5040650354</c:v>
                </c:pt>
                <c:pt idx="3">
                  <c:v>2066225.2135910955</c:v>
                </c:pt>
                <c:pt idx="4">
                  <c:v>2338910.048973375</c:v>
                </c:pt>
                <c:pt idx="5">
                  <c:v>3486670.1279002782</c:v>
                </c:pt>
                <c:pt idx="6">
                  <c:v>5105502.3444436435</c:v>
                </c:pt>
                <c:pt idx="7">
                  <c:v>6020869.3278891053</c:v>
                </c:pt>
                <c:pt idx="8">
                  <c:v>6802739.8743216135</c:v>
                </c:pt>
                <c:pt idx="9">
                  <c:v>7476980.8548159627</c:v>
                </c:pt>
                <c:pt idx="10">
                  <c:v>8320759.3167238776</c:v>
                </c:pt>
                <c:pt idx="11">
                  <c:v>8405292.9760325197</c:v>
                </c:pt>
                <c:pt idx="12">
                  <c:v>8405292.9760325197</c:v>
                </c:pt>
                <c:pt idx="13">
                  <c:v>8420004.8287486136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1B-4F03-8A13-68863F47CA55}"/>
            </c:ext>
          </c:extLst>
        </c:ser>
        <c:ser>
          <c:idx val="1"/>
          <c:order val="1"/>
          <c:tx>
            <c:strRef>
              <c:f>'LOTE 13 - ABAP101'!$D$2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13 - ABAP101'!$A$3:$A$18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13 - ABAP101'!$D$3:$D$18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1B-4F03-8A13-68863F47CA55}"/>
            </c:ext>
          </c:extLst>
        </c:ser>
        <c:ser>
          <c:idx val="2"/>
          <c:order val="2"/>
          <c:tx>
            <c:strRef>
              <c:f>'LOTE 13 - ABAP101'!$E$2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13 - ABAP101'!$A$3:$A$18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13 - ABAP101'!$E$3:$E$18</c:f>
              <c:numCache>
                <c:formatCode>_("$"* #,##0.00_);_("$"* \(#,##0.00\);_("$"* "-"??_);_(@_)</c:formatCode>
                <c:ptCount val="16"/>
                <c:pt idx="0">
                  <c:v>1531238.88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1B-4F03-8A13-68863F47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168144"/>
        <c:axId val="-1010165424"/>
      </c:scatterChart>
      <c:valAx>
        <c:axId val="-101016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5424"/>
        <c:crosses val="autoZero"/>
        <c:crossBetween val="midCat"/>
        <c:majorUnit val="30"/>
        <c:minorUnit val="1"/>
      </c:valAx>
      <c:valAx>
        <c:axId val="-101016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8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16472568619077"/>
          <c:y val="0.91605801099680062"/>
          <c:w val="0.3358089302669866"/>
          <c:h val="5.4744908711228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Curva S - LOTE 14 BPER104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'LOTE 14 - BPER104'!$C$2</c:f>
              <c:strCache>
                <c:ptCount val="1"/>
                <c:pt idx="0">
                  <c:v>Monto Planificado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14 - BPER104'!$A$3:$A$18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14 - BPER104'!$C$3:$C$18</c:f>
              <c:numCache>
                <c:formatCode>_("$"* #,##0.00_);_("$"* \(#,##0.00\);_("$"* "-"??_);_(@_)</c:formatCode>
                <c:ptCount val="16"/>
                <c:pt idx="0">
                  <c:v>1183549.3700000001</c:v>
                </c:pt>
                <c:pt idx="1">
                  <c:v>1183549.3700000001</c:v>
                </c:pt>
                <c:pt idx="2">
                  <c:v>1347397.3032044596</c:v>
                </c:pt>
                <c:pt idx="3">
                  <c:v>1674041.678362387</c:v>
                </c:pt>
                <c:pt idx="4">
                  <c:v>1986080.4117602678</c:v>
                </c:pt>
                <c:pt idx="5">
                  <c:v>2369454.8441956253</c:v>
                </c:pt>
                <c:pt idx="6">
                  <c:v>2924471.6229945472</c:v>
                </c:pt>
                <c:pt idx="7">
                  <c:v>3591082.1503670188</c:v>
                </c:pt>
                <c:pt idx="8">
                  <c:v>4146972.2427803348</c:v>
                </c:pt>
                <c:pt idx="9">
                  <c:v>5075613.0685839728</c:v>
                </c:pt>
                <c:pt idx="10">
                  <c:v>5690920.1192314457</c:v>
                </c:pt>
                <c:pt idx="11">
                  <c:v>5705169.5692454372</c:v>
                </c:pt>
                <c:pt idx="12">
                  <c:v>5705169.5692454372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F6-4E01-A38A-6C905B1EAED6}"/>
            </c:ext>
          </c:extLst>
        </c:ser>
        <c:ser>
          <c:idx val="1"/>
          <c:order val="1"/>
          <c:tx>
            <c:strRef>
              <c:f>'LOTE 14 - BPER104'!$D$2</c:f>
              <c:strCache>
                <c:ptCount val="1"/>
                <c:pt idx="0">
                  <c:v>Monto Ejecutado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14 - BPER104'!$A$3:$A$18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14 - BPER104'!$D$3:$D$18</c:f>
              <c:numCache>
                <c:formatCode>_("$"* #,##0.00_);_("$"* \(#,##0.00\);_("$"* "-"??_);_(@_)</c:formatCode>
                <c:ptCount val="1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F6-4E01-A38A-6C905B1EAED6}"/>
            </c:ext>
          </c:extLst>
        </c:ser>
        <c:ser>
          <c:idx val="2"/>
          <c:order val="2"/>
          <c:tx>
            <c:strRef>
              <c:f>'LOTE 14 - BPER104'!$E$2</c:f>
              <c:strCache>
                <c:ptCount val="1"/>
                <c:pt idx="0">
                  <c:v>Monto Facturado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'LOTE 14 - BPER104'!$A$3:$A$18</c:f>
              <c:numCache>
                <c:formatCode>mmm\-yyyy</c:formatCode>
                <c:ptCount val="1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</c:numCache>
            </c:numRef>
          </c:xVal>
          <c:yVal>
            <c:numRef>
              <c:f>'LOTE 14 - BPER104'!$E$3:$E$18</c:f>
              <c:numCache>
                <c:formatCode>_("$"* #,##0.00_);_("$"* \(#,##0.00\);_("$"* "-"??_);_(@_)</c:formatCode>
                <c:ptCount val="16"/>
                <c:pt idx="0">
                  <c:v>1183549.3700000001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F6-4E01-A38A-6C905B1EA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0170864"/>
        <c:axId val="-1010164336"/>
      </c:scatterChart>
      <c:valAx>
        <c:axId val="-101017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64336"/>
        <c:crosses val="autoZero"/>
        <c:crossBetween val="midCat"/>
        <c:majorUnit val="30"/>
        <c:minorUnit val="1"/>
      </c:valAx>
      <c:valAx>
        <c:axId val="-101016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Monto (US$)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010170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47624</xdr:rowOff>
    </xdr:from>
    <xdr:to>
      <xdr:col>13</xdr:col>
      <xdr:colOff>695324</xdr:colOff>
      <xdr:row>43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46</xdr:row>
      <xdr:rowOff>0</xdr:rowOff>
    </xdr:from>
    <xdr:to>
      <xdr:col>6</xdr:col>
      <xdr:colOff>466090</xdr:colOff>
      <xdr:row>53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1915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66675</xdr:rowOff>
    </xdr:from>
    <xdr:to>
      <xdr:col>1</xdr:col>
      <xdr:colOff>869154</xdr:colOff>
      <xdr:row>3</xdr:row>
      <xdr:rowOff>104775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57175"/>
          <a:ext cx="1316829" cy="41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47624</xdr:rowOff>
    </xdr:from>
    <xdr:to>
      <xdr:col>12</xdr:col>
      <xdr:colOff>695324</xdr:colOff>
      <xdr:row>40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5</xdr:col>
      <xdr:colOff>466090</xdr:colOff>
      <xdr:row>51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3820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47624</xdr:rowOff>
    </xdr:from>
    <xdr:to>
      <xdr:col>12</xdr:col>
      <xdr:colOff>695324</xdr:colOff>
      <xdr:row>40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45</xdr:row>
      <xdr:rowOff>0</xdr:rowOff>
    </xdr:from>
    <xdr:to>
      <xdr:col>5</xdr:col>
      <xdr:colOff>466090</xdr:colOff>
      <xdr:row>52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5725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47624</xdr:rowOff>
    </xdr:from>
    <xdr:to>
      <xdr:col>10</xdr:col>
      <xdr:colOff>695324</xdr:colOff>
      <xdr:row>40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46</xdr:row>
      <xdr:rowOff>0</xdr:rowOff>
    </xdr:from>
    <xdr:to>
      <xdr:col>5</xdr:col>
      <xdr:colOff>466090</xdr:colOff>
      <xdr:row>53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630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47624</xdr:rowOff>
    </xdr:from>
    <xdr:to>
      <xdr:col>12</xdr:col>
      <xdr:colOff>695324</xdr:colOff>
      <xdr:row>40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5</xdr:col>
      <xdr:colOff>466090</xdr:colOff>
      <xdr:row>51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3820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47624</xdr:rowOff>
    </xdr:from>
    <xdr:to>
      <xdr:col>12</xdr:col>
      <xdr:colOff>695324</xdr:colOff>
      <xdr:row>40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5</xdr:col>
      <xdr:colOff>466090</xdr:colOff>
      <xdr:row>51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3820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20</xdr:row>
      <xdr:rowOff>47624</xdr:rowOff>
    </xdr:from>
    <xdr:to>
      <xdr:col>12</xdr:col>
      <xdr:colOff>371474</xdr:colOff>
      <xdr:row>40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5</xdr:col>
      <xdr:colOff>466090</xdr:colOff>
      <xdr:row>51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3820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47624</xdr:rowOff>
    </xdr:from>
    <xdr:to>
      <xdr:col>12</xdr:col>
      <xdr:colOff>695324</xdr:colOff>
      <xdr:row>40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5</xdr:col>
      <xdr:colOff>466090</xdr:colOff>
      <xdr:row>51</xdr:row>
      <xdr:rowOff>169545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382000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Desktop/Presupuestos%20e%20Ingenier&#237;a/Cronogramas%20EXCEL/Cronograma%20CHIV10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Tareas"/>
      <sheetName val="Tabla_asignación"/>
      <sheetName val="LOTE 8 - CHIV105"/>
    </sheetNames>
    <sheetDataSet>
      <sheetData sheetId="0" refreshError="1"/>
      <sheetData sheetId="1"/>
      <sheetData sheetId="2">
        <row r="2">
          <cell r="C2" t="str">
            <v>Monto a facturar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sqref="A1:F4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4" width="16.28515625" bestFit="1" customWidth="1"/>
    <col min="5" max="5" width="16.28515625" hidden="1" customWidth="1"/>
    <col min="6" max="6" width="16.28515625" bestFit="1" customWidth="1"/>
  </cols>
  <sheetData>
    <row r="1" spans="1:6" x14ac:dyDescent="0.25">
      <c r="A1" s="18" t="s">
        <v>6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 t="s">
        <v>4</v>
      </c>
    </row>
    <row r="6" spans="1:6" x14ac:dyDescent="0.25">
      <c r="A6" s="3">
        <v>43374</v>
      </c>
      <c r="B6" s="4">
        <f>'LOTE 8 - CHIV105'!B3+'LOTE 9 - CHIV106'!B3+'LOTE 10 - ZFPP402'!B3+'LOTE 11 - CANA102'!B3+'LOTE 12 - GALL103'!B3+'LOTE 13 - ABAP101'!B3+'LOTE 14 - BPER104'!B3</f>
        <v>8447396.3819999993</v>
      </c>
      <c r="C6" s="4">
        <f>B6</f>
        <v>8447396.3819999993</v>
      </c>
      <c r="D6" s="4">
        <f>'LOTE 8 - CHIV105'!D3+'LOTE 9 - CHIV106'!D3+'LOTE 10 - ZFPP402'!D3+'LOTE 11 - CANA102'!D3+'LOTE 12 - GALL103'!D3+'LOTE 13 - ABAP101'!D3+'LOTE 14 - BPER104'!D3</f>
        <v>0</v>
      </c>
      <c r="E6" s="4">
        <f>'LOTE 8 - CHIV105'!E3+'LOTE 9 - CHIV106'!E3+'LOTE 10 - ZFPP402'!E3+'LOTE 11 - CANA102'!E3+'LOTE 12 - GALL103'!E3+'LOTE 13 - ABAP101'!E3+'LOTE 14 - BPER104'!E3</f>
        <v>8447396.3819999993</v>
      </c>
      <c r="F6" s="5">
        <f>E6</f>
        <v>8447396.3819999993</v>
      </c>
    </row>
    <row r="7" spans="1:6" x14ac:dyDescent="0.25">
      <c r="A7" s="6">
        <v>43405</v>
      </c>
      <c r="B7" s="7">
        <f>'LOTE 8 - CHIV105'!B4+'LOTE 9 - CHIV106'!B4+'LOTE 10 - ZFPP402'!B4+'LOTE 11 - CANA102'!B4+'LOTE 12 - GALL103'!B4+'LOTE 13 - ABAP101'!B4+'LOTE 14 - BPER104'!B4</f>
        <v>0</v>
      </c>
      <c r="C7" s="7">
        <f>B7+C6</f>
        <v>8447396.3819999993</v>
      </c>
      <c r="D7" s="8">
        <f>'LOTE 8 - CHIV105'!D4+'LOTE 9 - CHIV106'!D4+'LOTE 10 - ZFPP402'!D4+'LOTE 11 - CANA102'!D4+'LOTE 12 - GALL103'!D4+'LOTE 13 - ABAP101'!D4+'LOTE 14 - BPER104'!D4</f>
        <v>0</v>
      </c>
      <c r="E7" s="8">
        <f>'LOTE 8 - CHIV105'!E4+'LOTE 9 - CHIV106'!E4+'LOTE 10 - ZFPP402'!E4+'LOTE 11 - CANA102'!E4+'LOTE 12 - GALL103'!E4+'LOTE 13 - ABAP101'!E4+'LOTE 14 - BPER104'!E4</f>
        <v>0</v>
      </c>
      <c r="F7" s="8">
        <f>E7+F6</f>
        <v>8447396.3819999993</v>
      </c>
    </row>
    <row r="8" spans="1:6" x14ac:dyDescent="0.25">
      <c r="A8" s="9">
        <v>43435</v>
      </c>
      <c r="B8" s="10">
        <f>'LOTE 8 - CHIV105'!B5+'LOTE 9 - CHIV106'!B5+'LOTE 10 - ZFPP402'!B5+'LOTE 11 - CANA102'!B5+'LOTE 12 - GALL103'!B5+'LOTE 13 - ABAP101'!B5+'LOTE 14 - BPER104'!B5</f>
        <v>904787.34796102438</v>
      </c>
      <c r="C8" s="10">
        <f t="shared" ref="C8:C19" si="0">B8+C7</f>
        <v>9352183.7299610227</v>
      </c>
      <c r="D8" s="11"/>
      <c r="E8" s="11">
        <f>'LOTE 8 - CHIV105'!E5+'LOTE 9 - CHIV106'!E5+'LOTE 10 - ZFPP402'!E5+'LOTE 11 - CANA102'!E5+'LOTE 12 - GALL103'!E5+'LOTE 13 - ABAP101'!E5+'LOTE 14 - BPER104'!E5</f>
        <v>0</v>
      </c>
      <c r="F8" s="11"/>
    </row>
    <row r="9" spans="1:6" x14ac:dyDescent="0.25">
      <c r="A9" s="6">
        <v>43466</v>
      </c>
      <c r="B9" s="7">
        <f>'LOTE 8 - CHIV105'!B6+'LOTE 9 - CHIV106'!B6+'LOTE 10 - ZFPP402'!B6+'LOTE 11 - CANA102'!B6+'LOTE 12 - GALL103'!B6+'LOTE 13 - ABAP101'!B6+'LOTE 14 - BPER104'!B6</f>
        <v>2282275.8853804171</v>
      </c>
      <c r="C9" s="7">
        <f t="shared" si="0"/>
        <v>11634459.61534144</v>
      </c>
      <c r="D9" s="8"/>
      <c r="E9" s="8">
        <f>'LOTE 8 - CHIV105'!E6+'LOTE 9 - CHIV106'!E6+'LOTE 10 - ZFPP402'!E6+'LOTE 11 - CANA102'!E6+'LOTE 12 - GALL103'!E6+'LOTE 13 - ABAP101'!E6+'LOTE 14 - BPER104'!E6</f>
        <v>0</v>
      </c>
      <c r="F9" s="8"/>
    </row>
    <row r="10" spans="1:6" x14ac:dyDescent="0.25">
      <c r="A10" s="9">
        <v>43497</v>
      </c>
      <c r="B10" s="10">
        <f>'LOTE 8 - CHIV105'!B7+'LOTE 9 - CHIV106'!B7+'LOTE 10 - ZFPP402'!B7+'LOTE 11 - CANA102'!B7+'LOTE 12 - GALL103'!B7+'LOTE 13 - ABAP101'!B7+'LOTE 14 - BPER104'!B7</f>
        <v>1421412.6007594208</v>
      </c>
      <c r="C10" s="10">
        <f t="shared" si="0"/>
        <v>13055872.21610086</v>
      </c>
      <c r="D10" s="11"/>
      <c r="E10" s="11">
        <f>'LOTE 8 - CHIV105'!E7+'LOTE 9 - CHIV106'!E7+'LOTE 10 - ZFPP402'!E7+'LOTE 11 - CANA102'!E7+'LOTE 12 - GALL103'!E7+'LOTE 13 - ABAP101'!E7+'LOTE 14 - BPER104'!E7</f>
        <v>0</v>
      </c>
      <c r="F10" s="11"/>
    </row>
    <row r="11" spans="1:6" x14ac:dyDescent="0.25">
      <c r="A11" s="6">
        <v>43525</v>
      </c>
      <c r="B11" s="7">
        <f>'LOTE 8 - CHIV105'!B8+'LOTE 9 - CHIV106'!B8+'LOTE 10 - ZFPP402'!B8+'LOTE 11 - CANA102'!B8+'LOTE 12 - GALL103'!B8+'LOTE 13 - ABAP101'!B8+'LOTE 14 - BPER104'!B8</f>
        <v>4270694.6599185541</v>
      </c>
      <c r="C11" s="7">
        <f t="shared" si="0"/>
        <v>17326566.876019415</v>
      </c>
      <c r="D11" s="8"/>
      <c r="E11" s="8">
        <f>'LOTE 8 - CHIV105'!E8+'LOTE 9 - CHIV106'!E8+'LOTE 10 - ZFPP402'!E8+'LOTE 11 - CANA102'!E8+'LOTE 12 - GALL103'!E8+'LOTE 13 - ABAP101'!E8+'LOTE 14 - BPER104'!E8</f>
        <v>0</v>
      </c>
      <c r="F11" s="8"/>
    </row>
    <row r="12" spans="1:6" x14ac:dyDescent="0.25">
      <c r="A12" s="9">
        <v>43556</v>
      </c>
      <c r="B12" s="10">
        <f>'LOTE 8 - CHIV105'!B9+'LOTE 9 - CHIV106'!B9+'LOTE 10 - ZFPP402'!B9+'LOTE 11 - CANA102'!B9+'LOTE 12 - GALL103'!B9+'LOTE 13 - ABAP101'!B9+'LOTE 14 - BPER104'!B9</f>
        <v>6977484.4997143159</v>
      </c>
      <c r="C12" s="10">
        <f t="shared" si="0"/>
        <v>24304051.375733729</v>
      </c>
      <c r="D12" s="11"/>
      <c r="E12" s="11">
        <f>'LOTE 8 - CHIV105'!E9+'LOTE 9 - CHIV106'!E9+'LOTE 10 - ZFPP402'!E9+'LOTE 11 - CANA102'!E9+'LOTE 12 - GALL103'!E9+'LOTE 13 - ABAP101'!E9+'LOTE 14 - BPER104'!E9</f>
        <v>0</v>
      </c>
      <c r="F12" s="11"/>
    </row>
    <row r="13" spans="1:6" x14ac:dyDescent="0.25">
      <c r="A13" s="6">
        <v>43586</v>
      </c>
      <c r="B13" s="7">
        <f>'LOTE 8 - CHIV105'!B10+'LOTE 9 - CHIV106'!B10+'LOTE 10 - ZFPP402'!B10+'LOTE 11 - CANA102'!B10+'LOTE 12 - GALL103'!B10+'LOTE 13 - ABAP101'!B10+'LOTE 14 - BPER104'!B10</f>
        <v>5825085.6217610072</v>
      </c>
      <c r="C13" s="7">
        <f t="shared" si="0"/>
        <v>30129136.997494735</v>
      </c>
      <c r="D13" s="8"/>
      <c r="E13" s="8">
        <f>'LOTE 8 - CHIV105'!E10+'LOTE 9 - CHIV106'!E10+'LOTE 10 - ZFPP402'!E10+'LOTE 11 - CANA102'!E10+'LOTE 12 - GALL103'!E10+'LOTE 13 - ABAP101'!E10+'LOTE 14 - BPER104'!E10</f>
        <v>0</v>
      </c>
      <c r="F13" s="8"/>
    </row>
    <row r="14" spans="1:6" x14ac:dyDescent="0.25">
      <c r="A14" s="9">
        <v>43617</v>
      </c>
      <c r="B14" s="10">
        <f>'LOTE 8 - CHIV105'!B11+'LOTE 9 - CHIV106'!B11+'LOTE 10 - ZFPP402'!B11+'LOTE 11 - CANA102'!B11+'LOTE 12 - GALL103'!B11+'LOTE 13 - ABAP101'!B11+'LOTE 14 - BPER104'!B11</f>
        <v>4317536.6329508154</v>
      </c>
      <c r="C14" s="10">
        <f t="shared" si="0"/>
        <v>34446673.630445547</v>
      </c>
      <c r="D14" s="11"/>
      <c r="E14" s="11">
        <f>'LOTE 8 - CHIV105'!E11+'LOTE 9 - CHIV106'!E11+'LOTE 10 - ZFPP402'!E11+'LOTE 11 - CANA102'!E11+'LOTE 12 - GALL103'!E11+'LOTE 13 - ABAP101'!E11+'LOTE 14 - BPER104'!E11</f>
        <v>0</v>
      </c>
      <c r="F14" s="11"/>
    </row>
    <row r="15" spans="1:6" x14ac:dyDescent="0.25">
      <c r="A15" s="6">
        <v>43647</v>
      </c>
      <c r="B15" s="7">
        <f>'LOTE 8 - CHIV105'!B12+'LOTE 9 - CHIV106'!B12+'LOTE 10 - ZFPP402'!B12+'LOTE 11 - CANA102'!B12+'LOTE 12 - GALL103'!B12+'LOTE 13 - ABAP101'!B12+'LOTE 14 - BPER104'!B12</f>
        <v>4636442.6507974332</v>
      </c>
      <c r="C15" s="7">
        <f t="shared" si="0"/>
        <v>39083116.281242982</v>
      </c>
      <c r="D15" s="8"/>
      <c r="E15" s="8">
        <f>'LOTE 8 - CHIV105'!E12+'LOTE 9 - CHIV106'!E12+'LOTE 10 - ZFPP402'!E12+'LOTE 11 - CANA102'!E12+'LOTE 12 - GALL103'!E12+'LOTE 13 - ABAP101'!E12+'LOTE 14 - BPER104'!E12</f>
        <v>0</v>
      </c>
      <c r="F15" s="8"/>
    </row>
    <row r="16" spans="1:6" x14ac:dyDescent="0.25">
      <c r="A16" s="9">
        <v>43678</v>
      </c>
      <c r="B16" s="10">
        <f>'LOTE 8 - CHIV105'!B13+'LOTE 9 - CHIV106'!B13+'LOTE 10 - ZFPP402'!B13+'LOTE 11 - CANA102'!B13+'LOTE 12 - GALL103'!B13+'LOTE 13 - ABAP101'!B13+'LOTE 14 - BPER104'!B13</f>
        <v>3280358.2593555264</v>
      </c>
      <c r="C16" s="10">
        <f t="shared" si="0"/>
        <v>42363474.540598512</v>
      </c>
      <c r="D16" s="11"/>
      <c r="E16" s="11">
        <f>'LOTE 8 - CHIV105'!E13+'LOTE 9 - CHIV106'!E13+'LOTE 10 - ZFPP402'!E13+'LOTE 11 - CANA102'!E13+'LOTE 12 - GALL103'!E13+'LOTE 13 - ABAP101'!E13+'LOTE 14 - BPER104'!E13</f>
        <v>0</v>
      </c>
      <c r="F16" s="11"/>
    </row>
    <row r="17" spans="1:6" x14ac:dyDescent="0.25">
      <c r="A17" s="6">
        <v>43709</v>
      </c>
      <c r="B17" s="7">
        <f>'LOTE 8 - CHIV105'!B14+'LOTE 9 - CHIV106'!B14+'LOTE 10 - ZFPP402'!B14+'LOTE 11 - CANA102'!B14+'LOTE 12 - GALL103'!B14+'LOTE 13 - ABAP101'!B14+'LOTE 14 - BPER104'!B14</f>
        <v>1523561.8345918716</v>
      </c>
      <c r="C17" s="7">
        <f t="shared" si="0"/>
        <v>43887036.375190385</v>
      </c>
      <c r="D17" s="8"/>
      <c r="E17" s="8">
        <f>'LOTE 8 - CHIV105'!E14+'LOTE 9 - CHIV106'!E14+'LOTE 10 - ZFPP402'!E14+'LOTE 11 - CANA102'!E14+'LOTE 12 - GALL103'!E14+'LOTE 13 - ABAP101'!E14+'LOTE 14 - BPER104'!E14</f>
        <v>0</v>
      </c>
      <c r="F17" s="8"/>
    </row>
    <row r="18" spans="1:6" x14ac:dyDescent="0.25">
      <c r="A18" s="9">
        <v>43739</v>
      </c>
      <c r="B18" s="10">
        <f>'LOTE 8 - CHIV105'!B15+'LOTE 9 - CHIV106'!B15+'LOTE 10 - ZFPP402'!B15+'LOTE 11 - CANA102'!B15+'LOTE 12 - GALL103'!B15+'LOTE 13 - ABAP101'!B15+'LOTE 14 - BPER104'!B15</f>
        <v>944066.94859205827</v>
      </c>
      <c r="C18" s="10">
        <f t="shared" si="0"/>
        <v>44831103.323782444</v>
      </c>
      <c r="D18" s="11"/>
      <c r="E18" s="11">
        <f>'LOTE 8 - CHIV105'!E15+'LOTE 9 - CHIV106'!E15+'LOTE 10 - ZFPP402'!E15+'LOTE 11 - CANA102'!E15+'LOTE 12 - GALL103'!E15+'LOTE 13 - ABAP101'!E15+'LOTE 14 - BPER104'!E15</f>
        <v>0</v>
      </c>
      <c r="F18" s="11"/>
    </row>
    <row r="19" spans="1:6" x14ac:dyDescent="0.25">
      <c r="A19" s="6">
        <v>43770</v>
      </c>
      <c r="B19" s="7">
        <f>'LOTE 8 - CHIV105'!B16+'LOTE 9 - CHIV106'!B16+'LOTE 10 - ZFPP402'!B16+'LOTE 11 - CANA102'!B16+'LOTE 12 - GALL103'!B16+'LOTE 13 - ABAP101'!B16+'LOTE 14 - BPER104'!B16</f>
        <v>112124.64251113161</v>
      </c>
      <c r="C19" s="7">
        <f t="shared" si="0"/>
        <v>44943227.966293573</v>
      </c>
      <c r="D19" s="8"/>
      <c r="E19" s="8">
        <f>'LOTE 8 - CHIV105'!E16+'LOTE 9 - CHIV106'!E16+'LOTE 10 - ZFPP402'!E16+'LOTE 11 - CANA102'!E16+'LOTE 12 - GALL103'!E16+'LOTE 13 - ABAP101'!E16+'LOTE 14 - BPER104'!E16</f>
        <v>0</v>
      </c>
      <c r="F19" s="8"/>
    </row>
    <row r="20" spans="1:6" x14ac:dyDescent="0.25">
      <c r="A20" s="9">
        <v>43800</v>
      </c>
      <c r="B20" s="10">
        <f>'LOTE 8 - CHIV105'!B17+'LOTE 9 - CHIV106'!B17+'LOTE 10 - ZFPP402'!B17+'LOTE 11 - CANA102'!B17+'LOTE 12 - GALL103'!B17+'LOTE 13 - ABAP101'!B17+'LOTE 14 - BPER104'!B17</f>
        <v>0</v>
      </c>
      <c r="C20" s="10"/>
      <c r="D20" s="11"/>
      <c r="E20" s="11">
        <f>'LOTE 8 - CHIV105'!E17+'LOTE 9 - CHIV106'!E17+'LOTE 10 - ZFPP402'!E17+'LOTE 11 - CANA102'!E17+'LOTE 12 - GALL103'!E17+'LOTE 13 - ABAP101'!E17+'LOTE 14 - BPER104'!E17</f>
        <v>0</v>
      </c>
      <c r="F20" s="11"/>
    </row>
    <row r="21" spans="1:6" x14ac:dyDescent="0.25">
      <c r="A21" s="12">
        <v>43831</v>
      </c>
      <c r="B21" s="13">
        <f>'LOTE 8 - CHIV105'!B18+'LOTE 9 - CHIV106'!B18+'LOTE 10 - ZFPP402'!B18+'LOTE 11 - CANA102'!B18+'LOTE 12 - GALL103'!B18+'LOTE 13 - ABAP101'!B18+'LOTE 14 - BPER104'!B18</f>
        <v>0</v>
      </c>
      <c r="C21" s="13"/>
      <c r="D21" s="14"/>
      <c r="E21" s="14">
        <f>'LOTE 8 - CHIV105'!E18+'LOTE 9 - CHIV106'!E18+'LOTE 10 - ZFPP402'!E18+'LOTE 11 - CANA102'!E18+'LOTE 12 - GALL103'!E18+'LOTE 13 - ABAP101'!E18+'LOTE 14 - BPER104'!E18</f>
        <v>0</v>
      </c>
      <c r="F21" s="14"/>
    </row>
    <row r="23" spans="1:6" x14ac:dyDescent="0.25">
      <c r="B23" s="15"/>
      <c r="C23" s="15"/>
      <c r="D23" s="15"/>
      <c r="E23" s="15"/>
      <c r="F23" s="15"/>
    </row>
  </sheetData>
  <mergeCells count="1">
    <mergeCell ref="A1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showGridLines="0" topLeftCell="A31" workbookViewId="0">
      <selection activeCell="B45" sqref="B45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</cols>
  <sheetData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3">
        <v>43374</v>
      </c>
      <c r="B3" s="4">
        <v>1774653.7600000002</v>
      </c>
      <c r="C3" s="4">
        <f>B3</f>
        <v>1774653.7600000002</v>
      </c>
      <c r="D3" s="4"/>
      <c r="E3" s="5">
        <v>1774653.7600000002</v>
      </c>
    </row>
    <row r="4" spans="1:5" x14ac:dyDescent="0.25">
      <c r="A4" s="6">
        <v>43405</v>
      </c>
      <c r="B4" s="7">
        <v>0</v>
      </c>
      <c r="C4" s="7">
        <f>B4+C3</f>
        <v>1774653.7600000002</v>
      </c>
      <c r="D4" s="8"/>
      <c r="E4" s="8"/>
    </row>
    <row r="5" spans="1:5" x14ac:dyDescent="0.25">
      <c r="A5" s="9">
        <v>43435</v>
      </c>
      <c r="B5" s="10">
        <v>155851.27621059661</v>
      </c>
      <c r="C5" s="10">
        <f t="shared" ref="C5:C15" si="0">B5+C4</f>
        <v>1930505.0362105968</v>
      </c>
      <c r="D5" s="11"/>
      <c r="E5" s="11"/>
    </row>
    <row r="6" spans="1:5" x14ac:dyDescent="0.25">
      <c r="A6" s="6">
        <v>43466</v>
      </c>
      <c r="B6" s="7">
        <v>731805.42653430183</v>
      </c>
      <c r="C6" s="7">
        <f t="shared" si="0"/>
        <v>2662310.4627448986</v>
      </c>
      <c r="D6" s="8"/>
      <c r="E6" s="8"/>
    </row>
    <row r="7" spans="1:5" x14ac:dyDescent="0.25">
      <c r="A7" s="9">
        <v>43497</v>
      </c>
      <c r="B7" s="10">
        <v>174872.74358111082</v>
      </c>
      <c r="C7" s="10">
        <f t="shared" si="0"/>
        <v>2837183.2063260092</v>
      </c>
      <c r="D7" s="11"/>
      <c r="E7" s="11"/>
    </row>
    <row r="8" spans="1:5" x14ac:dyDescent="0.25">
      <c r="A8" s="6">
        <v>43525</v>
      </c>
      <c r="B8" s="7">
        <v>670853.31073837657</v>
      </c>
      <c r="C8" s="7">
        <f t="shared" si="0"/>
        <v>3508036.517064386</v>
      </c>
      <c r="D8" s="8"/>
      <c r="E8" s="8"/>
    </row>
    <row r="9" spans="1:5" x14ac:dyDescent="0.25">
      <c r="A9" s="9">
        <v>43556</v>
      </c>
      <c r="B9" s="10">
        <v>1511050.3808342835</v>
      </c>
      <c r="C9" s="10">
        <f t="shared" si="0"/>
        <v>5019086.8978986694</v>
      </c>
      <c r="D9" s="11"/>
      <c r="E9" s="11"/>
    </row>
    <row r="10" spans="1:5" x14ac:dyDescent="0.25">
      <c r="A10" s="6">
        <v>43586</v>
      </c>
      <c r="B10" s="7">
        <v>886817.12122571794</v>
      </c>
      <c r="C10" s="7">
        <f t="shared" si="0"/>
        <v>5905904.0191243868</v>
      </c>
      <c r="D10" s="8"/>
      <c r="E10" s="8"/>
    </row>
    <row r="11" spans="1:5" x14ac:dyDescent="0.25">
      <c r="A11" s="9">
        <v>43617</v>
      </c>
      <c r="B11" s="10">
        <v>726686.4273713138</v>
      </c>
      <c r="C11" s="10">
        <f t="shared" si="0"/>
        <v>6632590.4464957006</v>
      </c>
      <c r="D11" s="11"/>
      <c r="E11" s="11"/>
    </row>
    <row r="12" spans="1:5" x14ac:dyDescent="0.25">
      <c r="A12" s="6">
        <v>43647</v>
      </c>
      <c r="B12" s="7">
        <v>833428.54634234519</v>
      </c>
      <c r="C12" s="7">
        <f t="shared" si="0"/>
        <v>7466018.9928380456</v>
      </c>
      <c r="D12" s="8"/>
      <c r="E12" s="8"/>
    </row>
    <row r="13" spans="1:5" x14ac:dyDescent="0.25">
      <c r="A13" s="9">
        <v>43678</v>
      </c>
      <c r="B13" s="10">
        <v>420404.94363790203</v>
      </c>
      <c r="C13" s="10">
        <f t="shared" si="0"/>
        <v>7886423.9364759475</v>
      </c>
      <c r="D13" s="11"/>
      <c r="E13" s="11"/>
    </row>
    <row r="14" spans="1:5" x14ac:dyDescent="0.25">
      <c r="A14" s="6">
        <v>43709</v>
      </c>
      <c r="B14" s="7">
        <v>360242.55456714478</v>
      </c>
      <c r="C14" s="7">
        <f t="shared" si="0"/>
        <v>8246666.4910430927</v>
      </c>
      <c r="D14" s="8"/>
      <c r="E14" s="8"/>
    </row>
    <row r="15" spans="1:5" x14ac:dyDescent="0.25">
      <c r="A15" s="9">
        <v>43739</v>
      </c>
      <c r="B15" s="10">
        <v>12613.972147105615</v>
      </c>
      <c r="C15" s="10">
        <f t="shared" si="0"/>
        <v>8259280.4631901979</v>
      </c>
      <c r="D15" s="11"/>
      <c r="E15" s="11"/>
    </row>
    <row r="16" spans="1:5" x14ac:dyDescent="0.25">
      <c r="A16" s="6">
        <v>43770</v>
      </c>
      <c r="B16" s="7">
        <v>0</v>
      </c>
      <c r="C16" s="7"/>
      <c r="D16" s="8"/>
      <c r="E16" s="8"/>
    </row>
    <row r="17" spans="1:5" x14ac:dyDescent="0.25">
      <c r="A17" s="9">
        <v>43800</v>
      </c>
      <c r="B17" s="10">
        <v>0</v>
      </c>
      <c r="C17" s="10"/>
      <c r="D17" s="11"/>
      <c r="E17" s="11"/>
    </row>
    <row r="18" spans="1:5" x14ac:dyDescent="0.25">
      <c r="A18" s="12">
        <v>43831</v>
      </c>
      <c r="B18" s="13">
        <v>0</v>
      </c>
      <c r="C18" s="13"/>
      <c r="D18" s="14"/>
      <c r="E18" s="14"/>
    </row>
    <row r="20" spans="1:5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showGridLines="0" topLeftCell="A34" workbookViewId="0">
      <selection activeCell="B46" sqref="B46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  <col min="6" max="6" width="13.140625" bestFit="1" customWidth="1"/>
    <col min="7" max="7" width="12.5703125" bestFit="1" customWidth="1"/>
  </cols>
  <sheetData>
    <row r="2" spans="1:19" x14ac:dyDescent="0.25">
      <c r="A2" s="2" t="s">
        <v>0</v>
      </c>
      <c r="B2" s="2" t="s">
        <v>1</v>
      </c>
      <c r="C2" s="2" t="s">
        <v>5</v>
      </c>
      <c r="D2" s="2" t="s">
        <v>3</v>
      </c>
      <c r="E2" s="2" t="s">
        <v>4</v>
      </c>
    </row>
    <row r="3" spans="1:19" x14ac:dyDescent="0.25">
      <c r="A3" s="3">
        <v>43374</v>
      </c>
      <c r="B3" s="4">
        <v>833913.7</v>
      </c>
      <c r="C3" s="4">
        <f>B3</f>
        <v>833913.7</v>
      </c>
      <c r="D3" s="4"/>
      <c r="E3" s="5">
        <v>833913.7</v>
      </c>
      <c r="F3" s="1"/>
      <c r="S3">
        <v>0</v>
      </c>
    </row>
    <row r="4" spans="1:19" x14ac:dyDescent="0.25">
      <c r="A4" s="6">
        <v>43405</v>
      </c>
      <c r="B4" s="7">
        <v>0</v>
      </c>
      <c r="C4" s="7">
        <f>B4+C3</f>
        <v>833913.7</v>
      </c>
      <c r="D4" s="8"/>
      <c r="E4" s="8"/>
      <c r="F4" s="15"/>
    </row>
    <row r="5" spans="1:19" x14ac:dyDescent="0.25">
      <c r="A5" s="9">
        <v>43435</v>
      </c>
      <c r="B5" s="10">
        <v>139669.12174848825</v>
      </c>
      <c r="C5" s="10">
        <f t="shared" ref="C5:C15" si="0">B5+C4</f>
        <v>973582.82174848823</v>
      </c>
      <c r="D5" s="11"/>
      <c r="E5" s="11"/>
      <c r="F5" s="1"/>
      <c r="G5" s="15"/>
    </row>
    <row r="6" spans="1:19" x14ac:dyDescent="0.25">
      <c r="A6" s="6">
        <v>43466</v>
      </c>
      <c r="B6" s="7">
        <v>295279.92597683775</v>
      </c>
      <c r="C6" s="7">
        <f t="shared" si="0"/>
        <v>1268862.7477253261</v>
      </c>
      <c r="D6" s="8"/>
      <c r="E6" s="8"/>
      <c r="F6" s="1"/>
      <c r="G6" s="15"/>
    </row>
    <row r="7" spans="1:19" x14ac:dyDescent="0.25">
      <c r="A7" s="9">
        <v>43497</v>
      </c>
      <c r="B7" s="10">
        <v>229223.48100763469</v>
      </c>
      <c r="C7" s="10">
        <f t="shared" si="0"/>
        <v>1498086.2287329608</v>
      </c>
      <c r="D7" s="11"/>
      <c r="E7" s="11"/>
      <c r="F7" s="1"/>
      <c r="G7" s="15"/>
    </row>
    <row r="8" spans="1:19" x14ac:dyDescent="0.25">
      <c r="A8" s="6">
        <v>43525</v>
      </c>
      <c r="B8" s="7">
        <v>202889.2854530022</v>
      </c>
      <c r="C8" s="7">
        <f t="shared" si="0"/>
        <v>1700975.514185963</v>
      </c>
      <c r="D8" s="8"/>
      <c r="E8" s="8"/>
      <c r="F8" s="1"/>
      <c r="G8" s="15"/>
    </row>
    <row r="9" spans="1:19" x14ac:dyDescent="0.25">
      <c r="A9" s="9">
        <v>43556</v>
      </c>
      <c r="B9" s="10">
        <v>603720.13409192127</v>
      </c>
      <c r="C9" s="10">
        <f t="shared" si="0"/>
        <v>2304695.6482778843</v>
      </c>
      <c r="D9" s="11"/>
      <c r="E9" s="11"/>
      <c r="F9" s="1"/>
      <c r="G9" s="15"/>
    </row>
    <row r="10" spans="1:19" x14ac:dyDescent="0.25">
      <c r="A10" s="6">
        <v>43586</v>
      </c>
      <c r="B10" s="7">
        <v>836912.25877498509</v>
      </c>
      <c r="C10" s="7">
        <f t="shared" si="0"/>
        <v>3141607.9070528694</v>
      </c>
      <c r="D10" s="8"/>
      <c r="E10" s="8"/>
      <c r="F10" s="1"/>
      <c r="G10" s="15"/>
    </row>
    <row r="11" spans="1:19" x14ac:dyDescent="0.25">
      <c r="A11" s="9">
        <v>43617</v>
      </c>
      <c r="B11" s="10">
        <v>571905.90489044797</v>
      </c>
      <c r="C11" s="10">
        <f t="shared" si="0"/>
        <v>3713513.8119433173</v>
      </c>
      <c r="D11" s="11"/>
      <c r="E11" s="11"/>
      <c r="F11" s="1"/>
      <c r="G11" s="15"/>
    </row>
    <row r="12" spans="1:19" x14ac:dyDescent="0.25">
      <c r="A12" s="6">
        <v>43647</v>
      </c>
      <c r="B12" s="7">
        <v>89070.59284249632</v>
      </c>
      <c r="C12" s="7">
        <f t="shared" si="0"/>
        <v>3802584.4047858138</v>
      </c>
      <c r="D12" s="8"/>
      <c r="E12" s="8"/>
      <c r="F12" s="1"/>
      <c r="G12" s="15"/>
    </row>
    <row r="13" spans="1:19" x14ac:dyDescent="0.25">
      <c r="A13" s="9">
        <v>43678</v>
      </c>
      <c r="B13" s="10">
        <v>22527.883891595495</v>
      </c>
      <c r="C13" s="10">
        <f t="shared" si="0"/>
        <v>3825112.2886774093</v>
      </c>
      <c r="D13" s="11"/>
      <c r="E13" s="11"/>
      <c r="F13" s="1"/>
      <c r="G13" s="15"/>
    </row>
    <row r="14" spans="1:19" x14ac:dyDescent="0.25">
      <c r="A14" s="6">
        <v>43709</v>
      </c>
      <c r="B14" s="7">
        <v>18992.94611589007</v>
      </c>
      <c r="C14" s="7">
        <f t="shared" si="0"/>
        <v>3844105.2347932993</v>
      </c>
      <c r="D14" s="8"/>
      <c r="E14" s="8"/>
      <c r="F14" s="1"/>
      <c r="G14" s="15"/>
    </row>
    <row r="15" spans="1:19" x14ac:dyDescent="0.25">
      <c r="A15" s="9">
        <v>43739</v>
      </c>
      <c r="B15" s="10">
        <v>0</v>
      </c>
      <c r="C15" s="10">
        <f t="shared" si="0"/>
        <v>3844105.2347932993</v>
      </c>
      <c r="D15" s="11"/>
      <c r="E15" s="11"/>
    </row>
    <row r="16" spans="1:19" x14ac:dyDescent="0.25">
      <c r="A16" s="6">
        <v>43770</v>
      </c>
      <c r="B16" s="7"/>
      <c r="C16" s="7"/>
      <c r="D16" s="8"/>
      <c r="E16" s="8"/>
    </row>
    <row r="17" spans="1:5" x14ac:dyDescent="0.25">
      <c r="A17" s="9">
        <v>43800</v>
      </c>
      <c r="B17" s="10"/>
      <c r="C17" s="10"/>
      <c r="D17" s="11"/>
      <c r="E17" s="11"/>
    </row>
    <row r="18" spans="1:5" x14ac:dyDescent="0.25">
      <c r="A18" s="12">
        <v>43831</v>
      </c>
      <c r="B18" s="13"/>
      <c r="C18" s="13"/>
      <c r="D18" s="14"/>
      <c r="E18" s="14"/>
    </row>
    <row r="20" spans="1:5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showGridLines="0" topLeftCell="A31" workbookViewId="0">
      <selection activeCell="B47" sqref="B47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  <col min="6" max="6" width="12.5703125" bestFit="1" customWidth="1"/>
  </cols>
  <sheetData>
    <row r="2" spans="1:6" x14ac:dyDescent="0.25">
      <c r="A2" s="2" t="s">
        <v>0</v>
      </c>
      <c r="B2" s="2" t="s">
        <v>1</v>
      </c>
      <c r="C2" s="2" t="s">
        <v>5</v>
      </c>
      <c r="D2" s="2" t="s">
        <v>3</v>
      </c>
      <c r="E2" s="2" t="s">
        <v>4</v>
      </c>
    </row>
    <row r="3" spans="1:6" x14ac:dyDescent="0.25">
      <c r="A3" s="3">
        <v>43374</v>
      </c>
      <c r="B3" s="4">
        <v>671861.72</v>
      </c>
      <c r="C3" s="4">
        <f>B3</f>
        <v>671861.72</v>
      </c>
      <c r="D3" s="4"/>
      <c r="E3" s="5">
        <v>671861.72</v>
      </c>
    </row>
    <row r="4" spans="1:6" x14ac:dyDescent="0.25">
      <c r="A4" s="6">
        <v>43405</v>
      </c>
      <c r="B4" s="7">
        <v>0</v>
      </c>
      <c r="C4" s="7">
        <f>B4+C3</f>
        <v>671861.72</v>
      </c>
      <c r="D4" s="8"/>
      <c r="E4" s="8"/>
    </row>
    <row r="5" spans="1:6" x14ac:dyDescent="0.25">
      <c r="A5" s="9">
        <v>43435</v>
      </c>
      <c r="B5" s="10">
        <v>70588.256962086118</v>
      </c>
      <c r="C5" s="10">
        <f t="shared" ref="C5:C16" si="0">B5+C4</f>
        <v>742449.97696208605</v>
      </c>
      <c r="D5" s="11"/>
      <c r="E5" s="11"/>
      <c r="F5" s="15"/>
    </row>
    <row r="6" spans="1:6" x14ac:dyDescent="0.25">
      <c r="A6" s="6">
        <v>43466</v>
      </c>
      <c r="B6" s="7">
        <v>150804.1927585575</v>
      </c>
      <c r="C6" s="7">
        <f t="shared" si="0"/>
        <v>893254.16972064355</v>
      </c>
      <c r="D6" s="8"/>
      <c r="E6" s="8"/>
      <c r="F6" s="15"/>
    </row>
    <row r="7" spans="1:6" x14ac:dyDescent="0.25">
      <c r="A7" s="9">
        <v>43497</v>
      </c>
      <c r="B7" s="10">
        <v>178942.15829295982</v>
      </c>
      <c r="C7" s="10">
        <f t="shared" si="0"/>
        <v>1072196.3280136033</v>
      </c>
      <c r="D7" s="11"/>
      <c r="E7" s="11"/>
      <c r="F7" s="15"/>
    </row>
    <row r="8" spans="1:6" x14ac:dyDescent="0.25">
      <c r="A8" s="6">
        <v>43525</v>
      </c>
      <c r="B8" s="7">
        <v>388150.64707716921</v>
      </c>
      <c r="C8" s="7">
        <f t="shared" si="0"/>
        <v>1460346.9750907726</v>
      </c>
      <c r="D8" s="8"/>
      <c r="E8" s="8"/>
      <c r="F8" s="15"/>
    </row>
    <row r="9" spans="1:6" x14ac:dyDescent="0.25">
      <c r="A9" s="9">
        <v>43556</v>
      </c>
      <c r="B9" s="10">
        <v>574830.35432019469</v>
      </c>
      <c r="C9" s="10">
        <f t="shared" si="0"/>
        <v>2035177.3294109674</v>
      </c>
      <c r="D9" s="11"/>
      <c r="E9" s="11"/>
      <c r="F9" s="15"/>
    </row>
    <row r="10" spans="1:6" x14ac:dyDescent="0.25">
      <c r="A10" s="6">
        <v>43586</v>
      </c>
      <c r="B10" s="7">
        <v>616147.13411651121</v>
      </c>
      <c r="C10" s="7">
        <f t="shared" si="0"/>
        <v>2651324.4635274787</v>
      </c>
      <c r="D10" s="8"/>
      <c r="E10" s="8"/>
      <c r="F10" s="15"/>
    </row>
    <row r="11" spans="1:6" x14ac:dyDescent="0.25">
      <c r="A11" s="9">
        <v>43617</v>
      </c>
      <c r="B11" s="10">
        <v>452618.02737374936</v>
      </c>
      <c r="C11" s="10">
        <f t="shared" si="0"/>
        <v>3103942.490901228</v>
      </c>
      <c r="D11" s="11"/>
      <c r="E11" s="11"/>
      <c r="F11" s="15"/>
    </row>
    <row r="12" spans="1:6" x14ac:dyDescent="0.25">
      <c r="A12" s="6">
        <v>43647</v>
      </c>
      <c r="B12" s="7">
        <v>540312.4661074311</v>
      </c>
      <c r="C12" s="7">
        <f t="shared" si="0"/>
        <v>3644254.9570086589</v>
      </c>
      <c r="D12" s="8"/>
      <c r="E12" s="8"/>
      <c r="F12" s="15"/>
    </row>
    <row r="13" spans="1:6" x14ac:dyDescent="0.25">
      <c r="A13" s="9">
        <v>43678</v>
      </c>
      <c r="B13" s="10">
        <v>194689.08534729641</v>
      </c>
      <c r="C13" s="10">
        <f t="shared" si="0"/>
        <v>3838944.0423559551</v>
      </c>
      <c r="D13" s="11"/>
      <c r="E13" s="11"/>
      <c r="F13" s="15"/>
    </row>
    <row r="14" spans="1:6" x14ac:dyDescent="0.25">
      <c r="A14" s="6">
        <v>43709</v>
      </c>
      <c r="B14" s="7">
        <v>169391.32593018794</v>
      </c>
      <c r="C14" s="7">
        <f t="shared" si="0"/>
        <v>4008335.3682861431</v>
      </c>
      <c r="D14" s="8"/>
      <c r="E14" s="8"/>
      <c r="F14" s="15"/>
    </row>
    <row r="15" spans="1:6" x14ac:dyDescent="0.25">
      <c r="A15" s="9">
        <v>43739</v>
      </c>
      <c r="B15" s="10">
        <v>42987.81341756013</v>
      </c>
      <c r="C15" s="10">
        <f t="shared" si="0"/>
        <v>4051323.181703703</v>
      </c>
      <c r="D15" s="11"/>
      <c r="E15" s="11"/>
      <c r="F15" s="15"/>
    </row>
    <row r="16" spans="1:6" x14ac:dyDescent="0.25">
      <c r="A16" s="6">
        <v>43770</v>
      </c>
      <c r="B16" s="7">
        <v>12191.802844374</v>
      </c>
      <c r="C16" s="7">
        <f t="shared" si="0"/>
        <v>4063514.984548077</v>
      </c>
      <c r="D16" s="8"/>
      <c r="E16" s="8"/>
      <c r="F16" s="15"/>
    </row>
    <row r="17" spans="1:6" x14ac:dyDescent="0.25">
      <c r="A17" s="9">
        <v>43800</v>
      </c>
      <c r="B17" s="10">
        <v>0</v>
      </c>
      <c r="C17" s="10"/>
      <c r="D17" s="11"/>
      <c r="E17" s="11"/>
      <c r="F17" s="15"/>
    </row>
    <row r="18" spans="1:6" x14ac:dyDescent="0.25">
      <c r="A18" s="12">
        <v>43831</v>
      </c>
      <c r="B18" s="13">
        <v>0</v>
      </c>
      <c r="C18" s="13"/>
      <c r="D18" s="14"/>
      <c r="E18" s="14"/>
      <c r="F18" s="15"/>
    </row>
    <row r="20" spans="1:6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topLeftCell="A31" workbookViewId="0">
      <selection activeCell="B45" sqref="B45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  <col min="6" max="6" width="14.140625" bestFit="1" customWidth="1"/>
    <col min="7" max="7" width="13.140625" bestFit="1" customWidth="1"/>
  </cols>
  <sheetData>
    <row r="2" spans="1: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5"/>
      <c r="G2" s="1"/>
    </row>
    <row r="3" spans="1:8" x14ac:dyDescent="0.25">
      <c r="A3" s="3">
        <v>43374</v>
      </c>
      <c r="B3" s="4">
        <v>824770.98199999996</v>
      </c>
      <c r="C3" s="4">
        <f>B3</f>
        <v>824770.98199999996</v>
      </c>
      <c r="D3" s="4"/>
      <c r="E3" s="5">
        <v>824770.98199999996</v>
      </c>
      <c r="F3" s="16"/>
    </row>
    <row r="4" spans="1:8" x14ac:dyDescent="0.25">
      <c r="A4" s="6">
        <v>43405</v>
      </c>
      <c r="B4" s="7">
        <v>0</v>
      </c>
      <c r="C4" s="7">
        <f>B4+C3</f>
        <v>824770.98199999996</v>
      </c>
      <c r="D4" s="8"/>
      <c r="E4" s="8"/>
      <c r="F4" s="15"/>
      <c r="G4" s="15"/>
      <c r="H4" s="1"/>
    </row>
    <row r="5" spans="1:8" x14ac:dyDescent="0.25">
      <c r="A5" s="9">
        <v>43435</v>
      </c>
      <c r="B5" s="10">
        <v>98275.215974526334</v>
      </c>
      <c r="C5" s="10">
        <f t="shared" ref="C5:C16" si="0">B5+C4</f>
        <v>923046.19797452632</v>
      </c>
      <c r="D5" s="11"/>
      <c r="E5" s="11"/>
      <c r="F5" s="15"/>
      <c r="G5" s="15"/>
    </row>
    <row r="6" spans="1:8" x14ac:dyDescent="0.25">
      <c r="A6" s="6">
        <v>43466</v>
      </c>
      <c r="B6" s="7">
        <v>174671.30406027305</v>
      </c>
      <c r="C6" s="7">
        <f t="shared" si="0"/>
        <v>1097717.5020347994</v>
      </c>
      <c r="D6" s="8"/>
      <c r="E6" s="8"/>
      <c r="F6" s="15"/>
      <c r="G6" s="15"/>
    </row>
    <row r="7" spans="1:8" x14ac:dyDescent="0.25">
      <c r="A7" s="9">
        <v>43497</v>
      </c>
      <c r="B7" s="10">
        <v>152516.66754992947</v>
      </c>
      <c r="C7" s="10">
        <f t="shared" si="0"/>
        <v>1250234.1695847288</v>
      </c>
      <c r="D7" s="11"/>
      <c r="E7" s="11"/>
      <c r="F7" s="15"/>
      <c r="G7" s="15"/>
    </row>
    <row r="8" spans="1:8" x14ac:dyDescent="0.25">
      <c r="A8" s="6">
        <v>43525</v>
      </c>
      <c r="B8" s="7">
        <v>347319.88762312103</v>
      </c>
      <c r="C8" s="7">
        <f t="shared" si="0"/>
        <v>1597554.0572078498</v>
      </c>
      <c r="D8" s="8"/>
      <c r="E8" s="8"/>
      <c r="F8" s="15"/>
      <c r="G8" s="15"/>
    </row>
    <row r="9" spans="1:8" x14ac:dyDescent="0.25">
      <c r="A9" s="9">
        <v>43556</v>
      </c>
      <c r="B9" s="10">
        <v>778898.51369835378</v>
      </c>
      <c r="C9" s="10">
        <f t="shared" si="0"/>
        <v>2376452.5709062037</v>
      </c>
      <c r="D9" s="11"/>
      <c r="E9" s="11"/>
      <c r="F9" s="15"/>
      <c r="G9" s="15"/>
    </row>
    <row r="10" spans="1:8" x14ac:dyDescent="0.25">
      <c r="A10" s="6">
        <v>43586</v>
      </c>
      <c r="B10" s="7">
        <v>884890.08738819405</v>
      </c>
      <c r="C10" s="7">
        <f t="shared" si="0"/>
        <v>3261342.6582943979</v>
      </c>
      <c r="D10" s="8"/>
      <c r="E10" s="8"/>
      <c r="F10" s="15"/>
      <c r="G10" s="15"/>
    </row>
    <row r="11" spans="1:8" x14ac:dyDescent="0.25">
      <c r="A11" s="9">
        <v>43617</v>
      </c>
      <c r="B11" s="10">
        <v>527508.56850428961</v>
      </c>
      <c r="C11" s="10">
        <f t="shared" si="0"/>
        <v>3788851.2267986876</v>
      </c>
      <c r="D11" s="11"/>
      <c r="E11" s="11"/>
      <c r="F11" s="15"/>
      <c r="G11" s="15"/>
    </row>
    <row r="12" spans="1:8" x14ac:dyDescent="0.25">
      <c r="A12" s="6">
        <v>43647</v>
      </c>
      <c r="B12" s="7">
        <v>719416.56056515989</v>
      </c>
      <c r="C12" s="7">
        <f t="shared" si="0"/>
        <v>4508267.7873638477</v>
      </c>
      <c r="D12" s="8"/>
      <c r="E12" s="8"/>
      <c r="F12" s="15"/>
      <c r="G12" s="15"/>
    </row>
    <row r="13" spans="1:8" x14ac:dyDescent="0.25">
      <c r="A13" s="9">
        <v>43678</v>
      </c>
      <c r="B13" s="10">
        <v>494531.6227976926</v>
      </c>
      <c r="C13" s="10">
        <f t="shared" si="0"/>
        <v>5002799.4101615399</v>
      </c>
      <c r="D13" s="11"/>
      <c r="E13" s="11"/>
      <c r="F13" s="15"/>
      <c r="G13" s="15"/>
    </row>
    <row r="14" spans="1:8" x14ac:dyDescent="0.25">
      <c r="A14" s="6">
        <v>43709</v>
      </c>
      <c r="B14" s="7">
        <v>217615.75024183083</v>
      </c>
      <c r="C14" s="7">
        <f t="shared" si="0"/>
        <v>5220415.1604033709</v>
      </c>
      <c r="D14" s="8"/>
      <c r="E14" s="8"/>
      <c r="F14" s="15"/>
      <c r="G14" s="15"/>
    </row>
    <row r="15" spans="1:8" x14ac:dyDescent="0.25">
      <c r="A15" s="9">
        <v>43739</v>
      </c>
      <c r="B15" s="10">
        <v>270980.25670682179</v>
      </c>
      <c r="C15" s="10">
        <f t="shared" si="0"/>
        <v>5491395.4171101926</v>
      </c>
      <c r="D15" s="11"/>
      <c r="E15" s="11"/>
      <c r="F15" s="15"/>
      <c r="G15" s="15"/>
    </row>
    <row r="16" spans="1:8" x14ac:dyDescent="0.25">
      <c r="A16" s="6">
        <v>43770</v>
      </c>
      <c r="B16" s="7">
        <v>85220.986950663413</v>
      </c>
      <c r="C16" s="7">
        <f t="shared" si="0"/>
        <v>5576616.4040608564</v>
      </c>
      <c r="D16" s="8"/>
      <c r="E16" s="8"/>
      <c r="F16" s="15"/>
      <c r="G16" s="15"/>
    </row>
    <row r="17" spans="1:7" x14ac:dyDescent="0.25">
      <c r="A17" s="9">
        <v>43800</v>
      </c>
      <c r="B17" s="10">
        <v>0</v>
      </c>
      <c r="C17" s="10"/>
      <c r="D17" s="11"/>
      <c r="E17" s="11"/>
      <c r="F17" s="15"/>
      <c r="G17" s="15"/>
    </row>
    <row r="18" spans="1:7" x14ac:dyDescent="0.25">
      <c r="A18" s="12">
        <v>43831</v>
      </c>
      <c r="B18" s="13">
        <v>0</v>
      </c>
      <c r="C18" s="13"/>
      <c r="D18" s="14"/>
      <c r="E18" s="14"/>
      <c r="F18" s="15"/>
      <c r="G18" s="15"/>
    </row>
    <row r="20" spans="1:7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opLeftCell="A31" workbookViewId="0">
      <selection activeCell="B45" sqref="B45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  <col min="6" max="7" width="14.140625" bestFit="1" customWidth="1"/>
  </cols>
  <sheetData>
    <row r="1" spans="1:8" x14ac:dyDescent="0.25">
      <c r="D1" s="1"/>
      <c r="F1" s="17"/>
      <c r="G1" s="15"/>
    </row>
    <row r="2" spans="1:8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5"/>
      <c r="G2" s="1"/>
    </row>
    <row r="3" spans="1:8" x14ac:dyDescent="0.25">
      <c r="A3" s="3">
        <v>43374</v>
      </c>
      <c r="B3" s="4">
        <v>1627407.9700000002</v>
      </c>
      <c r="C3" s="4">
        <f>B3</f>
        <v>1627407.9700000002</v>
      </c>
      <c r="D3" s="4"/>
      <c r="E3" s="5">
        <v>1627407.97</v>
      </c>
      <c r="F3" s="16"/>
    </row>
    <row r="4" spans="1:8" x14ac:dyDescent="0.25">
      <c r="A4" s="6">
        <v>43405</v>
      </c>
      <c r="B4" s="7">
        <v>0</v>
      </c>
      <c r="C4" s="7">
        <f>B4+C3</f>
        <v>1627407.9700000002</v>
      </c>
      <c r="D4" s="8"/>
      <c r="E4" s="8"/>
      <c r="F4" s="15"/>
      <c r="G4" s="15"/>
      <c r="H4" s="1"/>
    </row>
    <row r="5" spans="1:8" x14ac:dyDescent="0.25">
      <c r="A5" s="9">
        <v>43435</v>
      </c>
      <c r="B5" s="10">
        <v>110933.91979583219</v>
      </c>
      <c r="C5" s="10">
        <f t="shared" ref="C5:C16" si="0">B5+C4</f>
        <v>1738341.8897958323</v>
      </c>
      <c r="D5" s="11"/>
      <c r="E5" s="11"/>
      <c r="F5" s="15"/>
      <c r="G5" s="15"/>
    </row>
    <row r="6" spans="1:8" x14ac:dyDescent="0.25">
      <c r="A6" s="6">
        <v>43466</v>
      </c>
      <c r="B6" s="7">
        <v>233705.95136645914</v>
      </c>
      <c r="C6" s="7">
        <f t="shared" si="0"/>
        <v>1972047.8411622914</v>
      </c>
      <c r="D6" s="8"/>
      <c r="E6" s="8"/>
      <c r="F6" s="15"/>
      <c r="G6" s="15"/>
    </row>
    <row r="7" spans="1:8" x14ac:dyDescent="0.25">
      <c r="A7" s="9">
        <v>43497</v>
      </c>
      <c r="B7" s="10">
        <v>101133.98154762549</v>
      </c>
      <c r="C7" s="10">
        <f t="shared" si="0"/>
        <v>2073181.8227099169</v>
      </c>
      <c r="D7" s="11"/>
      <c r="E7" s="11"/>
      <c r="F7" s="15"/>
      <c r="G7" s="15"/>
    </row>
    <row r="8" spans="1:8" x14ac:dyDescent="0.25">
      <c r="A8" s="6">
        <v>43525</v>
      </c>
      <c r="B8" s="7">
        <v>1130347.0176646244</v>
      </c>
      <c r="C8" s="7">
        <f t="shared" si="0"/>
        <v>3203528.8403745415</v>
      </c>
      <c r="D8" s="8"/>
      <c r="E8" s="8"/>
      <c r="F8" s="15"/>
      <c r="G8" s="15"/>
    </row>
    <row r="9" spans="1:8" x14ac:dyDescent="0.25">
      <c r="A9" s="9">
        <v>43556</v>
      </c>
      <c r="B9" s="10">
        <v>1335136.1214272757</v>
      </c>
      <c r="C9" s="10">
        <f t="shared" si="0"/>
        <v>4538664.9618018176</v>
      </c>
      <c r="D9" s="11"/>
      <c r="E9" s="11"/>
      <c r="F9" s="15"/>
      <c r="G9" s="15"/>
    </row>
    <row r="10" spans="1:8" x14ac:dyDescent="0.25">
      <c r="A10" s="6">
        <v>43586</v>
      </c>
      <c r="B10" s="7">
        <v>1018341.5094376644</v>
      </c>
      <c r="C10" s="7">
        <f t="shared" si="0"/>
        <v>5557006.4712394821</v>
      </c>
      <c r="D10" s="8"/>
      <c r="E10" s="8"/>
      <c r="F10" s="15"/>
      <c r="G10" s="15"/>
    </row>
    <row r="11" spans="1:8" x14ac:dyDescent="0.25">
      <c r="A11" s="9">
        <v>43617</v>
      </c>
      <c r="B11" s="10">
        <v>701057.06596519158</v>
      </c>
      <c r="C11" s="10">
        <f t="shared" si="0"/>
        <v>6258063.5372046735</v>
      </c>
      <c r="D11" s="11"/>
      <c r="E11" s="11"/>
      <c r="F11" s="15"/>
      <c r="G11" s="15"/>
    </row>
    <row r="12" spans="1:8" x14ac:dyDescent="0.25">
      <c r="A12" s="6">
        <v>43647</v>
      </c>
      <c r="B12" s="7">
        <v>851332.67864201253</v>
      </c>
      <c r="C12" s="7">
        <f t="shared" si="0"/>
        <v>7109396.2158466857</v>
      </c>
      <c r="D12" s="8"/>
      <c r="E12" s="8"/>
      <c r="F12" s="15"/>
      <c r="G12" s="15"/>
    </row>
    <row r="13" spans="1:8" x14ac:dyDescent="0.25">
      <c r="A13" s="9">
        <v>43678</v>
      </c>
      <c r="B13" s="10">
        <v>689119.21112565161</v>
      </c>
      <c r="C13" s="10">
        <f t="shared" si="0"/>
        <v>7798515.4269723371</v>
      </c>
      <c r="D13" s="11"/>
      <c r="E13" s="11"/>
      <c r="F13" s="15"/>
      <c r="G13" s="15"/>
    </row>
    <row r="14" spans="1:8" x14ac:dyDescent="0.25">
      <c r="A14" s="6">
        <v>43709</v>
      </c>
      <c r="B14" s="7">
        <v>658536.14841418446</v>
      </c>
      <c r="C14" s="7">
        <f t="shared" si="0"/>
        <v>8457051.5753865223</v>
      </c>
      <c r="D14" s="8"/>
      <c r="E14" s="8"/>
      <c r="F14" s="15"/>
      <c r="G14" s="15"/>
    </row>
    <row r="15" spans="1:8" x14ac:dyDescent="0.25">
      <c r="A15" s="9">
        <v>43739</v>
      </c>
      <c r="B15" s="10">
        <v>617484.90632057074</v>
      </c>
      <c r="C15" s="10">
        <f t="shared" si="0"/>
        <v>9074536.4817070924</v>
      </c>
      <c r="D15" s="11"/>
      <c r="E15" s="11"/>
      <c r="F15" s="15"/>
      <c r="G15" s="15"/>
    </row>
    <row r="16" spans="1:8" x14ac:dyDescent="0.25">
      <c r="A16" s="6">
        <v>43770</v>
      </c>
      <c r="B16" s="7">
        <v>0</v>
      </c>
      <c r="C16" s="7">
        <f t="shared" si="0"/>
        <v>9074536.4817070924</v>
      </c>
      <c r="D16" s="8"/>
      <c r="E16" s="8"/>
      <c r="F16" s="15"/>
      <c r="G16" s="15"/>
    </row>
    <row r="17" spans="1:7" x14ac:dyDescent="0.25">
      <c r="A17" s="9">
        <v>43800</v>
      </c>
      <c r="B17" s="10">
        <v>0</v>
      </c>
      <c r="C17" s="10"/>
      <c r="D17" s="11"/>
      <c r="E17" s="11"/>
      <c r="F17" s="15"/>
      <c r="G17" s="15"/>
    </row>
    <row r="18" spans="1:7" x14ac:dyDescent="0.25">
      <c r="A18" s="12">
        <v>43831</v>
      </c>
      <c r="B18" s="13">
        <v>0</v>
      </c>
      <c r="C18" s="13"/>
      <c r="D18" s="14"/>
      <c r="E18" s="14"/>
      <c r="F18" s="15"/>
      <c r="G18" s="15"/>
    </row>
    <row r="20" spans="1:7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opLeftCell="A31" workbookViewId="0">
      <selection activeCell="B45" sqref="B45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</cols>
  <sheetData>
    <row r="1" spans="1:5" x14ac:dyDescent="0.25">
      <c r="D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3">
        <v>43374</v>
      </c>
      <c r="B3" s="4">
        <v>1531238.88</v>
      </c>
      <c r="C3" s="4">
        <f>B3</f>
        <v>1531238.88</v>
      </c>
      <c r="D3" s="4"/>
      <c r="E3" s="5">
        <v>1531238.88</v>
      </c>
    </row>
    <row r="4" spans="1:5" x14ac:dyDescent="0.25">
      <c r="A4" s="6">
        <v>43405</v>
      </c>
      <c r="B4" s="7">
        <v>0</v>
      </c>
      <c r="C4" s="7">
        <f>B4+C3</f>
        <v>1531238.88</v>
      </c>
      <c r="D4" s="8"/>
      <c r="E4" s="8"/>
    </row>
    <row r="5" spans="1:5" x14ac:dyDescent="0.25">
      <c r="A5" s="9">
        <v>43435</v>
      </c>
      <c r="B5" s="10">
        <v>165621.62406503555</v>
      </c>
      <c r="C5" s="10">
        <f t="shared" ref="C5:C16" si="0">B5+C4</f>
        <v>1696860.5040650354</v>
      </c>
      <c r="D5" s="11"/>
      <c r="E5" s="11"/>
    </row>
    <row r="6" spans="1:5" x14ac:dyDescent="0.25">
      <c r="A6" s="6">
        <v>43466</v>
      </c>
      <c r="B6" s="7">
        <v>369364.70952606027</v>
      </c>
      <c r="C6" s="7">
        <f t="shared" si="0"/>
        <v>2066225.2135910955</v>
      </c>
      <c r="D6" s="8"/>
      <c r="E6" s="8"/>
    </row>
    <row r="7" spans="1:5" x14ac:dyDescent="0.25">
      <c r="A7" s="9">
        <v>43497</v>
      </c>
      <c r="B7" s="10">
        <v>272684.83538227965</v>
      </c>
      <c r="C7" s="10">
        <f t="shared" si="0"/>
        <v>2338910.048973375</v>
      </c>
      <c r="D7" s="11"/>
      <c r="E7" s="11"/>
    </row>
    <row r="8" spans="1:5" x14ac:dyDescent="0.25">
      <c r="A8" s="6">
        <v>43525</v>
      </c>
      <c r="B8" s="7">
        <v>1147760.078926903</v>
      </c>
      <c r="C8" s="7">
        <f t="shared" si="0"/>
        <v>3486670.1279002782</v>
      </c>
      <c r="D8" s="8"/>
      <c r="E8" s="8"/>
    </row>
    <row r="9" spans="1:5" x14ac:dyDescent="0.25">
      <c r="A9" s="9">
        <v>43556</v>
      </c>
      <c r="B9" s="10">
        <v>1618832.216543365</v>
      </c>
      <c r="C9" s="10">
        <f t="shared" si="0"/>
        <v>5105502.3444436435</v>
      </c>
      <c r="D9" s="11"/>
      <c r="E9" s="11"/>
    </row>
    <row r="10" spans="1:5" x14ac:dyDescent="0.25">
      <c r="A10" s="6">
        <v>43586</v>
      </c>
      <c r="B10" s="7">
        <v>915366.98344546149</v>
      </c>
      <c r="C10" s="7">
        <f t="shared" si="0"/>
        <v>6020869.3278891053</v>
      </c>
      <c r="D10" s="8"/>
      <c r="E10" s="8"/>
    </row>
    <row r="11" spans="1:5" x14ac:dyDescent="0.25">
      <c r="A11" s="9">
        <v>43617</v>
      </c>
      <c r="B11" s="10">
        <v>781870.54643250792</v>
      </c>
      <c r="C11" s="10">
        <f t="shared" si="0"/>
        <v>6802739.8743216135</v>
      </c>
      <c r="D11" s="11"/>
      <c r="E11" s="11"/>
    </row>
    <row r="12" spans="1:5" x14ac:dyDescent="0.25">
      <c r="A12" s="6">
        <v>43647</v>
      </c>
      <c r="B12" s="7">
        <v>674240.98049434961</v>
      </c>
      <c r="C12" s="7">
        <f t="shared" si="0"/>
        <v>7476980.8548159627</v>
      </c>
      <c r="D12" s="8"/>
      <c r="E12" s="8"/>
    </row>
    <row r="13" spans="1:5" x14ac:dyDescent="0.25">
      <c r="A13" s="9">
        <v>43678</v>
      </c>
      <c r="B13" s="10">
        <v>843778.46190791496</v>
      </c>
      <c r="C13" s="10">
        <f t="shared" si="0"/>
        <v>8320759.3167238776</v>
      </c>
      <c r="D13" s="11"/>
      <c r="E13" s="11"/>
    </row>
    <row r="14" spans="1:5" x14ac:dyDescent="0.25">
      <c r="A14" s="6">
        <v>43709</v>
      </c>
      <c r="B14" s="7">
        <v>84533.659308642411</v>
      </c>
      <c r="C14" s="7">
        <f t="shared" si="0"/>
        <v>8405292.9760325197</v>
      </c>
      <c r="D14" s="8"/>
      <c r="E14" s="8"/>
    </row>
    <row r="15" spans="1:5" x14ac:dyDescent="0.25">
      <c r="A15" s="9">
        <v>43739</v>
      </c>
      <c r="B15" s="10">
        <v>0</v>
      </c>
      <c r="C15" s="10">
        <f t="shared" si="0"/>
        <v>8405292.9760325197</v>
      </c>
      <c r="D15" s="11"/>
      <c r="E15" s="11"/>
    </row>
    <row r="16" spans="1:5" x14ac:dyDescent="0.25">
      <c r="A16" s="6">
        <v>43770</v>
      </c>
      <c r="B16" s="7">
        <v>14711.85271609419</v>
      </c>
      <c r="C16" s="7">
        <f t="shared" si="0"/>
        <v>8420004.8287486136</v>
      </c>
      <c r="D16" s="8"/>
      <c r="E16" s="8"/>
    </row>
    <row r="17" spans="1:5" x14ac:dyDescent="0.25">
      <c r="A17" s="9">
        <v>43800</v>
      </c>
      <c r="B17" s="10">
        <v>0</v>
      </c>
      <c r="C17" s="10"/>
      <c r="D17" s="11"/>
      <c r="E17" s="11"/>
    </row>
    <row r="18" spans="1:5" x14ac:dyDescent="0.25">
      <c r="A18" s="12">
        <v>43831</v>
      </c>
      <c r="B18" s="13">
        <v>0</v>
      </c>
      <c r="C18" s="13"/>
      <c r="D18" s="14"/>
      <c r="E18" s="14"/>
    </row>
    <row r="20" spans="1:5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topLeftCell="A31" workbookViewId="0">
      <selection activeCell="B45" sqref="B45"/>
    </sheetView>
  </sheetViews>
  <sheetFormatPr baseColWidth="10" defaultRowHeight="15" x14ac:dyDescent="0.25"/>
  <cols>
    <col min="1" max="1" width="9.42578125" bestFit="1" customWidth="1"/>
    <col min="2" max="2" width="25.7109375" bestFit="1" customWidth="1"/>
    <col min="3" max="3" width="15.7109375" bestFit="1" customWidth="1"/>
    <col min="4" max="5" width="16.28515625" bestFit="1" customWidth="1"/>
    <col min="6" max="6" width="13.140625" bestFit="1" customWidth="1"/>
    <col min="7" max="8" width="12.5703125" bestFit="1" customWidth="1"/>
  </cols>
  <sheetData>
    <row r="2" spans="1:8" x14ac:dyDescent="0.25">
      <c r="A2" s="2" t="s">
        <v>0</v>
      </c>
      <c r="B2" s="2" t="s">
        <v>1</v>
      </c>
      <c r="C2" s="2" t="s">
        <v>5</v>
      </c>
      <c r="D2" s="2" t="s">
        <v>3</v>
      </c>
      <c r="E2" s="2" t="s">
        <v>4</v>
      </c>
    </row>
    <row r="3" spans="1:8" x14ac:dyDescent="0.25">
      <c r="A3" s="3">
        <v>43374</v>
      </c>
      <c r="B3" s="4">
        <v>1183549.3700000001</v>
      </c>
      <c r="C3" s="4">
        <f>B3</f>
        <v>1183549.3700000001</v>
      </c>
      <c r="D3" s="4"/>
      <c r="E3" s="5">
        <v>1183549.3700000001</v>
      </c>
      <c r="F3" s="1"/>
      <c r="G3" s="15"/>
    </row>
    <row r="4" spans="1:8" x14ac:dyDescent="0.25">
      <c r="A4" s="6">
        <v>43405</v>
      </c>
      <c r="B4" s="7">
        <v>0</v>
      </c>
      <c r="C4" s="7">
        <f>B4+C3</f>
        <v>1183549.3700000001</v>
      </c>
      <c r="D4" s="8"/>
      <c r="E4" s="8"/>
      <c r="F4" s="15"/>
    </row>
    <row r="5" spans="1:8" x14ac:dyDescent="0.25">
      <c r="A5" s="9">
        <v>43435</v>
      </c>
      <c r="B5" s="10">
        <v>163847.93320445955</v>
      </c>
      <c r="C5" s="10">
        <f t="shared" ref="C5:C15" si="0">B5+C4</f>
        <v>1347397.3032044596</v>
      </c>
      <c r="D5" s="11"/>
      <c r="E5" s="11"/>
      <c r="F5" s="1"/>
      <c r="G5" s="15"/>
      <c r="H5" s="15"/>
    </row>
    <row r="6" spans="1:8" x14ac:dyDescent="0.25">
      <c r="A6" s="6">
        <v>43466</v>
      </c>
      <c r="B6" s="7">
        <v>326644.37515792745</v>
      </c>
      <c r="C6" s="7">
        <f t="shared" si="0"/>
        <v>1674041.678362387</v>
      </c>
      <c r="D6" s="8"/>
      <c r="E6" s="8"/>
      <c r="F6" s="1"/>
      <c r="G6" s="15"/>
      <c r="H6" s="15"/>
    </row>
    <row r="7" spans="1:8" x14ac:dyDescent="0.25">
      <c r="A7" s="9">
        <v>43497</v>
      </c>
      <c r="B7" s="10">
        <v>312038.73339788086</v>
      </c>
      <c r="C7" s="10">
        <f t="shared" si="0"/>
        <v>1986080.4117602678</v>
      </c>
      <c r="D7" s="11"/>
      <c r="E7" s="11"/>
      <c r="F7" s="1"/>
      <c r="G7" s="15"/>
      <c r="H7" s="15"/>
    </row>
    <row r="8" spans="1:8" x14ac:dyDescent="0.25">
      <c r="A8" s="6">
        <v>43525</v>
      </c>
      <c r="B8" s="7">
        <v>383374.43243535748</v>
      </c>
      <c r="C8" s="7">
        <f t="shared" si="0"/>
        <v>2369454.8441956253</v>
      </c>
      <c r="D8" s="8"/>
      <c r="E8" s="8"/>
      <c r="F8" s="1"/>
      <c r="G8" s="15"/>
      <c r="H8" s="15"/>
    </row>
    <row r="9" spans="1:8" x14ac:dyDescent="0.25">
      <c r="A9" s="9">
        <v>43556</v>
      </c>
      <c r="B9" s="10">
        <v>555016.77879892185</v>
      </c>
      <c r="C9" s="10">
        <f t="shared" si="0"/>
        <v>2924471.6229945472</v>
      </c>
      <c r="D9" s="11"/>
      <c r="E9" s="11"/>
      <c r="F9" s="1"/>
      <c r="G9" s="15"/>
      <c r="H9" s="15"/>
    </row>
    <row r="10" spans="1:8" x14ac:dyDescent="0.25">
      <c r="A10" s="6">
        <v>43586</v>
      </c>
      <c r="B10" s="7">
        <v>666610.52737247164</v>
      </c>
      <c r="C10" s="7">
        <f t="shared" si="0"/>
        <v>3591082.1503670188</v>
      </c>
      <c r="D10" s="8"/>
      <c r="E10" s="8"/>
      <c r="F10" s="1"/>
      <c r="G10" s="15"/>
      <c r="H10" s="15"/>
    </row>
    <row r="11" spans="1:8" x14ac:dyDescent="0.25">
      <c r="A11" s="9">
        <v>43617</v>
      </c>
      <c r="B11" s="10">
        <v>555890.0924133159</v>
      </c>
      <c r="C11" s="10">
        <f t="shared" si="0"/>
        <v>4146972.2427803348</v>
      </c>
      <c r="D11" s="11"/>
      <c r="E11" s="11"/>
      <c r="F11" s="1"/>
      <c r="G11" s="15"/>
      <c r="H11" s="15"/>
    </row>
    <row r="12" spans="1:8" x14ac:dyDescent="0.25">
      <c r="A12" s="6">
        <v>43647</v>
      </c>
      <c r="B12" s="7">
        <v>928640.82580363809</v>
      </c>
      <c r="C12" s="7">
        <f t="shared" si="0"/>
        <v>5075613.0685839728</v>
      </c>
      <c r="D12" s="8"/>
      <c r="E12" s="8"/>
      <c r="F12" s="1"/>
      <c r="G12" s="15"/>
      <c r="H12" s="15"/>
    </row>
    <row r="13" spans="1:8" x14ac:dyDescent="0.25">
      <c r="A13" s="9">
        <v>43678</v>
      </c>
      <c r="B13" s="10">
        <v>615307.0506474732</v>
      </c>
      <c r="C13" s="10">
        <f t="shared" si="0"/>
        <v>5690920.1192314457</v>
      </c>
      <c r="D13" s="11"/>
      <c r="E13" s="11"/>
      <c r="F13" s="1"/>
      <c r="G13" s="15"/>
      <c r="H13" s="15"/>
    </row>
    <row r="14" spans="1:8" x14ac:dyDescent="0.25">
      <c r="A14" s="6">
        <v>43709</v>
      </c>
      <c r="B14" s="7">
        <v>14249.450013991251</v>
      </c>
      <c r="C14" s="7">
        <f t="shared" si="0"/>
        <v>5705169.5692454372</v>
      </c>
      <c r="D14" s="8"/>
      <c r="E14" s="8"/>
      <c r="F14" s="1"/>
      <c r="G14" s="15"/>
      <c r="H14" s="15"/>
    </row>
    <row r="15" spans="1:8" x14ac:dyDescent="0.25">
      <c r="A15" s="9">
        <v>43739</v>
      </c>
      <c r="B15" s="10">
        <v>0</v>
      </c>
      <c r="C15" s="10">
        <f t="shared" si="0"/>
        <v>5705169.5692454372</v>
      </c>
      <c r="D15" s="11"/>
      <c r="E15" s="11"/>
      <c r="F15" s="1"/>
      <c r="G15" s="15"/>
      <c r="H15" s="15"/>
    </row>
    <row r="16" spans="1:8" x14ac:dyDescent="0.25">
      <c r="A16" s="6">
        <v>43770</v>
      </c>
      <c r="B16" s="7">
        <v>0</v>
      </c>
      <c r="C16" s="7"/>
      <c r="D16" s="8"/>
      <c r="E16" s="8"/>
      <c r="F16" s="1"/>
      <c r="G16" s="15"/>
      <c r="H16" s="15"/>
    </row>
    <row r="17" spans="1:8" x14ac:dyDescent="0.25">
      <c r="A17" s="9">
        <v>43800</v>
      </c>
      <c r="B17" s="10">
        <v>0</v>
      </c>
      <c r="C17" s="10"/>
      <c r="D17" s="11"/>
      <c r="E17" s="11"/>
      <c r="F17" s="1"/>
      <c r="G17" s="15"/>
      <c r="H17" s="15"/>
    </row>
    <row r="18" spans="1:8" x14ac:dyDescent="0.25">
      <c r="A18" s="12">
        <v>43831</v>
      </c>
      <c r="B18" s="13">
        <v>0</v>
      </c>
      <c r="C18" s="13"/>
      <c r="D18" s="14"/>
      <c r="E18" s="14"/>
      <c r="F18" s="1"/>
      <c r="G18" s="15"/>
      <c r="H18" s="15"/>
    </row>
    <row r="20" spans="1:8" x14ac:dyDescent="0.25">
      <c r="B20" s="15"/>
      <c r="C20" s="15"/>
      <c r="D20" s="15"/>
      <c r="E20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CURVA FINACIAMIENTO BM</vt:lpstr>
      <vt:lpstr>LOTE 8 - CHIV105</vt:lpstr>
      <vt:lpstr>LOTE 9 - CHIV106</vt:lpstr>
      <vt:lpstr>LOTE 10 - ZFPP402</vt:lpstr>
      <vt:lpstr>LOTE 11 - CANA102</vt:lpstr>
      <vt:lpstr>LOTE 12 - GALL103</vt:lpstr>
      <vt:lpstr>LOTE 13 - ABAP101</vt:lpstr>
      <vt:lpstr>LOTE 14 - BPER104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Estefany Josefina Perez Crespo</cp:lastModifiedBy>
  <dcterms:created xsi:type="dcterms:W3CDTF">2019-01-03T18:55:42Z</dcterms:created>
  <dcterms:modified xsi:type="dcterms:W3CDTF">2019-01-04T13:13:58Z</dcterms:modified>
</cp:coreProperties>
</file>