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erezc\Desktop\"/>
    </mc:Choice>
  </mc:AlternateContent>
  <bookViews>
    <workbookView xWindow="0" yWindow="0" windowWidth="28800" windowHeight="11835"/>
  </bookViews>
  <sheets>
    <sheet name="Plantilla Presupuesto" sheetId="2" r:id="rId1"/>
    <sheet name="Hoja1" sheetId="4" state="hidden" r:id="rId2"/>
    <sheet name="Plantilla Ejecución 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2" l="1"/>
  <c r="B61" i="2" l="1"/>
  <c r="B69" i="2"/>
  <c r="B66" i="2"/>
  <c r="B51" i="2"/>
  <c r="B43" i="2"/>
  <c r="B35" i="2" s="1"/>
  <c r="B25" i="2"/>
  <c r="B15" i="2"/>
  <c r="B9" i="2"/>
  <c r="B73" i="2" l="1"/>
  <c r="B86" i="2" s="1"/>
  <c r="F71" i="3" l="1"/>
  <c r="F69" i="3"/>
  <c r="F68" i="3"/>
  <c r="F65" i="3"/>
  <c r="F63" i="3"/>
  <c r="F62" i="3"/>
  <c r="F59" i="3"/>
  <c r="F58" i="3"/>
  <c r="F55" i="3"/>
  <c r="F51" i="3"/>
  <c r="F38" i="3"/>
  <c r="F37" i="3"/>
  <c r="F36" i="3"/>
  <c r="F35" i="3"/>
  <c r="F34" i="3"/>
  <c r="F33" i="3"/>
  <c r="F31" i="3"/>
  <c r="F27" i="3"/>
  <c r="F26" i="3"/>
  <c r="F22" i="3"/>
  <c r="F21" i="3"/>
  <c r="F20" i="3"/>
  <c r="F19" i="3"/>
  <c r="F18" i="3"/>
  <c r="F17" i="3"/>
  <c r="F16" i="3"/>
  <c r="F15" i="3"/>
  <c r="G78" i="3" l="1"/>
  <c r="H78" i="3"/>
  <c r="I78" i="3"/>
  <c r="J78" i="3"/>
  <c r="K78" i="3"/>
  <c r="L78" i="3"/>
  <c r="M78" i="3"/>
  <c r="N78" i="3"/>
  <c r="F66" i="3"/>
  <c r="F67" i="3"/>
  <c r="F64" i="3"/>
  <c r="F57" i="3"/>
  <c r="F56" i="3"/>
  <c r="F54" i="3"/>
  <c r="F53" i="3"/>
  <c r="F52" i="3"/>
  <c r="F49" i="3"/>
  <c r="F48" i="3"/>
  <c r="F47" i="3"/>
  <c r="F46" i="3"/>
  <c r="F45" i="3"/>
  <c r="F44" i="3"/>
  <c r="F43" i="3"/>
  <c r="F41" i="3"/>
  <c r="F40" i="3"/>
  <c r="F39" i="3"/>
  <c r="F28" i="3"/>
  <c r="F29" i="3"/>
  <c r="F30" i="3"/>
  <c r="F32" i="3"/>
  <c r="F25" i="3"/>
  <c r="G8" i="3"/>
  <c r="O83" i="3"/>
  <c r="P83" i="3"/>
  <c r="Q83" i="3"/>
  <c r="R83" i="3"/>
  <c r="S84" i="3"/>
  <c r="T84" i="3"/>
  <c r="U84" i="3"/>
  <c r="V84" i="3"/>
  <c r="W84" i="3"/>
  <c r="H83" i="3"/>
  <c r="I83" i="3"/>
  <c r="J83" i="3"/>
  <c r="K83" i="3"/>
  <c r="L83" i="3"/>
  <c r="M83" i="3"/>
  <c r="N83" i="3"/>
  <c r="G83" i="3"/>
  <c r="F80" i="3"/>
  <c r="F79" i="3"/>
  <c r="F78" i="3" s="1"/>
  <c r="F83" i="3" s="1"/>
  <c r="F70" i="3"/>
  <c r="F61" i="3"/>
  <c r="F23" i="3"/>
  <c r="F10" i="3"/>
  <c r="F11" i="3"/>
  <c r="F12" i="3"/>
  <c r="F13" i="3"/>
  <c r="F9" i="3"/>
  <c r="H34" i="3"/>
  <c r="I34" i="3"/>
  <c r="J34" i="3"/>
  <c r="K34" i="3"/>
  <c r="L34" i="3"/>
  <c r="M34" i="3"/>
  <c r="N34" i="3"/>
  <c r="O34" i="3"/>
  <c r="P34" i="3"/>
  <c r="Q34" i="3"/>
  <c r="F8" i="3" l="1"/>
  <c r="H68" i="3"/>
  <c r="I68" i="3"/>
  <c r="J68" i="3"/>
  <c r="K68" i="3"/>
  <c r="L68" i="3"/>
  <c r="M68" i="3"/>
  <c r="N68" i="3"/>
  <c r="O68" i="3"/>
  <c r="H65" i="3" l="1"/>
  <c r="I65" i="3"/>
  <c r="J65" i="3"/>
  <c r="K65" i="3"/>
  <c r="L65" i="3"/>
  <c r="M65" i="3"/>
  <c r="N65" i="3"/>
  <c r="O65" i="3"/>
  <c r="P65" i="3"/>
  <c r="Q65" i="3"/>
  <c r="R65" i="3"/>
  <c r="S66" i="3"/>
  <c r="T66" i="3"/>
  <c r="H60" i="3"/>
  <c r="I60" i="3"/>
  <c r="J60" i="3"/>
  <c r="K60" i="3"/>
  <c r="L60" i="3"/>
  <c r="M60" i="3"/>
  <c r="N60" i="3"/>
  <c r="O60" i="3"/>
  <c r="P60" i="3"/>
  <c r="Q60" i="3"/>
  <c r="R60" i="3"/>
  <c r="S61" i="3"/>
  <c r="T61" i="3"/>
  <c r="H50" i="3"/>
  <c r="I50" i="3"/>
  <c r="J50" i="3"/>
  <c r="K50" i="3"/>
  <c r="L50" i="3"/>
  <c r="M50" i="3"/>
  <c r="N50" i="3"/>
  <c r="O50" i="3"/>
  <c r="P50" i="3"/>
  <c r="Q50" i="3"/>
  <c r="R50" i="3"/>
  <c r="S51" i="3"/>
  <c r="T51" i="3"/>
  <c r="U51" i="3"/>
  <c r="V51" i="3"/>
  <c r="W51" i="3"/>
  <c r="X51" i="3"/>
  <c r="Y51" i="3"/>
  <c r="Z51" i="3"/>
  <c r="H24" i="3"/>
  <c r="I24" i="3"/>
  <c r="J24" i="3"/>
  <c r="K24" i="3"/>
  <c r="L24" i="3"/>
  <c r="M24" i="3"/>
  <c r="N24" i="3"/>
  <c r="O24" i="3"/>
  <c r="P24" i="3"/>
  <c r="Q24" i="3"/>
  <c r="R24" i="3"/>
  <c r="S25" i="3"/>
  <c r="T25" i="3"/>
  <c r="H8" i="3"/>
  <c r="I8" i="3"/>
  <c r="J8" i="3"/>
  <c r="K8" i="3"/>
  <c r="L8" i="3"/>
  <c r="M8" i="3"/>
  <c r="N8" i="3"/>
  <c r="O8" i="3"/>
  <c r="P8" i="3"/>
  <c r="Q8" i="3"/>
  <c r="R8" i="3"/>
  <c r="H14" i="3"/>
  <c r="I14" i="3"/>
  <c r="J14" i="3"/>
  <c r="K14" i="3"/>
  <c r="L14" i="3"/>
  <c r="M14" i="3"/>
  <c r="N14" i="3"/>
  <c r="O14" i="3"/>
  <c r="P14" i="3"/>
  <c r="Q14" i="3"/>
  <c r="R14" i="3"/>
  <c r="S15" i="3"/>
  <c r="F60" i="3" l="1"/>
  <c r="F24" i="3"/>
  <c r="F14" i="3"/>
  <c r="Q72" i="3"/>
  <c r="Q85" i="3" s="1"/>
  <c r="S73" i="3"/>
  <c r="S86" i="3" s="1"/>
  <c r="R72" i="3"/>
  <c r="R85" i="3" s="1"/>
  <c r="T73" i="3"/>
  <c r="P72" i="3"/>
  <c r="P85" i="3" s="1"/>
  <c r="O72" i="3"/>
  <c r="O85" i="3" s="1"/>
  <c r="N72" i="3"/>
  <c r="N85" i="3" s="1"/>
  <c r="M72" i="3"/>
  <c r="M85" i="3" s="1"/>
  <c r="L72" i="3"/>
  <c r="L85" i="3" s="1"/>
  <c r="K72" i="3"/>
  <c r="K85" i="3" s="1"/>
  <c r="J72" i="3"/>
  <c r="J85" i="3" s="1"/>
  <c r="I72" i="3"/>
  <c r="I85" i="3" s="1"/>
  <c r="H72" i="3"/>
  <c r="H85" i="3" s="1"/>
  <c r="G42" i="3" l="1"/>
  <c r="G50" i="3"/>
  <c r="F50" i="3" s="1"/>
  <c r="F72" i="3" s="1"/>
  <c r="G60" i="3"/>
  <c r="G65" i="3"/>
  <c r="G68" i="3"/>
  <c r="G14" i="3"/>
  <c r="G34" i="3" l="1"/>
  <c r="F42" i="3"/>
  <c r="G24" i="3" l="1"/>
  <c r="F85" i="3" l="1"/>
  <c r="G72" i="3"/>
  <c r="G85" i="3" s="1"/>
</calcChain>
</file>

<file path=xl/comments1.xml><?xml version="1.0" encoding="utf-8"?>
<comments xmlns="http://schemas.openxmlformats.org/spreadsheetml/2006/main">
  <authors>
    <author>Yahaira Calvo Rodríguez</author>
  </authors>
  <commentList>
    <comment ref="E79" authorId="0" shapeId="0">
      <text>
        <r>
          <rPr>
            <sz val="9"/>
            <color indexed="81"/>
            <rFont val="Tahoma"/>
            <family val="2"/>
          </rPr>
          <t xml:space="preserve">Nota. Los importes presentados son acumulados
</t>
        </r>
      </text>
    </comment>
    <comment ref="E80" authorId="0" shapeId="0">
      <text>
        <r>
          <rPr>
            <sz val="9"/>
            <color indexed="81"/>
            <rFont val="Tahoma"/>
            <family val="2"/>
          </rPr>
          <t xml:space="preserve">Nota: Los importes presentados son acumulados.
</t>
        </r>
      </text>
    </comment>
  </commentList>
</comments>
</file>

<file path=xl/sharedStrings.xml><?xml version="1.0" encoding="utf-8"?>
<sst xmlns="http://schemas.openxmlformats.org/spreadsheetml/2006/main" count="443" uniqueCount="290">
  <si>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</si>
  <si>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</si>
  <si>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</si>
  <si>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</si>
  <si>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</si>
  <si>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</si>
  <si>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</si>
  <si>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</si>
  <si>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</si>
  <si>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</si>
  <si>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</si>
  <si>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</si>
  <si>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</si>
  <si>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</si>
  <si>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</si>
  <si>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</si>
  <si>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</si>
  <si>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</si>
  <si>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</si>
  <si>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</si>
  <si>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</si>
  <si>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</si>
  <si>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</si>
  <si>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</si>
  <si>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</si>
  <si>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</si>
  <si>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</si>
  <si>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</si>
  <si>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</si>
  <si>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</si>
  <si>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</si>
  <si>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</si>
  <si>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</si>
  <si>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</si>
  <si>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</si>
  <si>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</si>
  <si>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</si>
  <si>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</si>
  <si>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</si>
  <si>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</si>
  <si>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</si>
  <si>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</si>
  <si>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</si>
  <si>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</si>
  <si>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</si>
  <si>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</si>
  <si>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</si>
  <si>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</si>
  <si>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</si>
  <si>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</si>
  <si>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</si>
  <si>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</si>
  <si>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</si>
  <si>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</si>
  <si>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</si>
  <si>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</si>
  <si>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</si>
  <si>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</si>
  <si>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</si>
  <si>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</si>
  <si>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</si>
  <si>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</si>
  <si>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</si>
  <si>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</si>
  <si>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</si>
  <si>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</si>
  <si>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</si>
  <si>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</si>
  <si>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</si>
  <si>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</si>
  <si>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</si>
  <si>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</si>
  <si>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</si>
  <si>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</si>
  <si>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</si>
  <si>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</si>
  <si>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</si>
  <si>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</si>
  <si>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</si>
  <si>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</si>
  <si>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</si>
  <si>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</si>
  <si>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</si>
  <si>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</si>
  <si>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</si>
  <si>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</si>
  <si>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</si>
  <si>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</si>
  <si>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</si>
  <si>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</si>
  <si>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</si>
  <si>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</si>
  <si>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</si>
  <si>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</si>
  <si>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</si>
  <si>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</si>
  <si>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</si>
  <si>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</si>
  <si>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</si>
  <si>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</si>
  <si>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</si>
  <si>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</si>
  <si>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</si>
  <si>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</si>
  <si>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Ejecución de Gastos y Aplicaciones Financieras </t>
  </si>
  <si>
    <t xml:space="preserve">Presupuesto de Gastos y Aplicaciones Financieras </t>
  </si>
  <si>
    <t xml:space="preserve">Total </t>
  </si>
  <si>
    <t xml:space="preserve">2.1.1 - </t>
  </si>
  <si>
    <t>REMUNERACIONES</t>
  </si>
  <si>
    <t xml:space="preserve">2.1.2 - </t>
  </si>
  <si>
    <t xml:space="preserve"> SOBRESUELDOS</t>
  </si>
  <si>
    <t>2.1.3 -</t>
  </si>
  <si>
    <t xml:space="preserve"> DIETAS Y GASTOS DE REPRESENTACIÓN</t>
  </si>
  <si>
    <t xml:space="preserve">2.1.4 - </t>
  </si>
  <si>
    <t>GRATIFICACIONES Y BONIFICACIONES</t>
  </si>
  <si>
    <t>2.1.5 -</t>
  </si>
  <si>
    <t xml:space="preserve"> CONTRIBUCIONES A LA SEGURIDAD SOCIAL</t>
  </si>
  <si>
    <t>SERVICIOS BÁSICOS</t>
  </si>
  <si>
    <t>2.2.2 -</t>
  </si>
  <si>
    <t>PUBLICIDAD, IMPRESIÓN Y ENCUADERNACIÓN</t>
  </si>
  <si>
    <t xml:space="preserve">2.2.3 - </t>
  </si>
  <si>
    <t xml:space="preserve"> VIÁTICOS</t>
  </si>
  <si>
    <t>2.2.4 -</t>
  </si>
  <si>
    <t>TRANSPORTE Y ALMACENAJE</t>
  </si>
  <si>
    <t>2.2.5 -</t>
  </si>
  <si>
    <t xml:space="preserve"> ALQUILERES Y RENTAS</t>
  </si>
  <si>
    <t>2.2.6 -</t>
  </si>
  <si>
    <t>SEGUROS</t>
  </si>
  <si>
    <t>2.2.7 -</t>
  </si>
  <si>
    <t>SERVICIOS DE CONSERVACIÓN, REPARACIONES MENORES E INSTALACIONES TEMPORALES</t>
  </si>
  <si>
    <t xml:space="preserve">2.2.8 - </t>
  </si>
  <si>
    <t>OTROS SERVICIOS NO INCLUIDOS EN CONCEPTOS ANTERIORES</t>
  </si>
  <si>
    <t>2.2.9 -</t>
  </si>
  <si>
    <t xml:space="preserve"> OTRAS CONTRATACIONES DE SERVICIOS</t>
  </si>
  <si>
    <t>2.3.1 -</t>
  </si>
  <si>
    <t>ALIMENTOS Y PRODUCTOS AGROFORESTALES</t>
  </si>
  <si>
    <t>2.3.2 -</t>
  </si>
  <si>
    <t xml:space="preserve"> TEXTILES Y VESTUARIOS</t>
  </si>
  <si>
    <t xml:space="preserve">2.3.3 - </t>
  </si>
  <si>
    <t xml:space="preserve"> PRODUCTOS DE PAPEL, CARTÓN E IMPRESOS</t>
  </si>
  <si>
    <t>2.3.4 -</t>
  </si>
  <si>
    <t xml:space="preserve"> PRODUCTOS FARMACÉUTICOS</t>
  </si>
  <si>
    <t>2.3.5 -</t>
  </si>
  <si>
    <t xml:space="preserve"> PRODUCTOS DE CUERO, CAUCHO Y PLÁSTICO</t>
  </si>
  <si>
    <t xml:space="preserve">2.3.6 - </t>
  </si>
  <si>
    <t>PRODUCTOS DE MINERALES, METÁLICOS Y NO METÁLICOS</t>
  </si>
  <si>
    <t>2.3.7 -</t>
  </si>
  <si>
    <t>COMBUSTIBLES, LUBRICANTES, PRODUCTOS QUÍMICOS Y CONEXOS</t>
  </si>
  <si>
    <t>2.3.8 -</t>
  </si>
  <si>
    <t>GASTOS QUE SE ASIGNARÁN DURANTE EL EJERCICIO (ART. 32 Y 33 LEY 423-06)</t>
  </si>
  <si>
    <t>2.3.9 -</t>
  </si>
  <si>
    <t>PRODUCTOS Y ÚTILES VARIOS</t>
  </si>
  <si>
    <t>2.4.1 -</t>
  </si>
  <si>
    <t>TRANSFERENCIAS CORRIENTES AL SECTOR PRIVADO</t>
  </si>
  <si>
    <t>2.4.2 -</t>
  </si>
  <si>
    <t>TRANSFERENCIAS CORRIENTES AL  GOBIERNO GENERAL NACIONAL</t>
  </si>
  <si>
    <t>2.4.3 -</t>
  </si>
  <si>
    <t>TRANSFERENCIAS CORRIENTES A GOBIERNOS GENERALES LOCALES</t>
  </si>
  <si>
    <t>2.4.4 -</t>
  </si>
  <si>
    <t>TRANSFERENCIAS CORRIENTES A EMPRESAS PÚBLICAS NO FINANCIERAS</t>
  </si>
  <si>
    <t>2.4.5 -</t>
  </si>
  <si>
    <t>TRANSFERENCIAS CORRIENTES A INSTITUCIONES PÚBLICAS FINANCIERAS</t>
  </si>
  <si>
    <t>2.4.7 -</t>
  </si>
  <si>
    <t>TRANSFERENCIAS CORRIENTES AL SECTOR EXTERNO</t>
  </si>
  <si>
    <t>2.4.9 -</t>
  </si>
  <si>
    <t>TRANSFERENCIAS CORRIENTES A OTRAS INSTITUCIONES PÚBLICAS</t>
  </si>
  <si>
    <t>2.5.1 -</t>
  </si>
  <si>
    <t>TRANSFERENCIAS DE CAPITAL AL SECTOR PRIVADO</t>
  </si>
  <si>
    <t>2.5.2 -</t>
  </si>
  <si>
    <t>TRANSFERENCIAS DE CAPITAL AL GOBIERNO GENERAL  NACIONAL</t>
  </si>
  <si>
    <t>2.5.3 -</t>
  </si>
  <si>
    <t>TRANSFERENCIAS DE CAPITAL A GOBIERNOS GENERALES LOCALES</t>
  </si>
  <si>
    <t>2.5.4 -</t>
  </si>
  <si>
    <t>TRANSFERENCIAS DE CAPITAL  A EMPRESAS PÚBLICAS NO FINANCIERAS</t>
  </si>
  <si>
    <t>2.5.5 -</t>
  </si>
  <si>
    <t>TRANSFERENCIAS DE CAPITAL A INSTITUCIONES PÚBLICAS FINANCIERAS</t>
  </si>
  <si>
    <t>2.5.6 -</t>
  </si>
  <si>
    <t>TRANSFERENCIAS DE CAPITAL AL SECTOR EXTERNO</t>
  </si>
  <si>
    <t>2.5.9 -</t>
  </si>
  <si>
    <t>TRANSFERENCIAS DE CAPITAL A OTRAS INSTITUCIONES PÚBLICAS</t>
  </si>
  <si>
    <t>2.6.1 -</t>
  </si>
  <si>
    <t>MOBILIARIO Y EQUIPO</t>
  </si>
  <si>
    <t>2.6.2 -</t>
  </si>
  <si>
    <t>MOBILIARIO Y EQUIPO EDUCACIONAL Y RECREATIVO</t>
  </si>
  <si>
    <t>2.6.3 -</t>
  </si>
  <si>
    <t>EQUIPO E INSTRUMENTAL, CIENTÍFICO Y LABORATORIO</t>
  </si>
  <si>
    <t>2.6.4 -</t>
  </si>
  <si>
    <t>VEHÍCULOS Y EQUIPO DE TRANSPORTE, TRACCIÓN Y ELEVACIÓN</t>
  </si>
  <si>
    <t>2.6.5 -</t>
  </si>
  <si>
    <t>MAQUINARIA, OTROS EQUIPOS Y HERRAMIENTAS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</si>
  <si>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</si>
  <si>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</si>
  <si>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</si>
  <si>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</si>
  <si>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</si>
  <si>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</si>
  <si>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</si>
  <si>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EDIFICIOS, ESTRUCTURAS, TIERRAS, TERRENOS Y OBJETOS DE VALOR</t>
  </si>
  <si>
    <t>2.7.1 -</t>
  </si>
  <si>
    <t>OBRAS EN EDIFICACIONES</t>
  </si>
  <si>
    <t>2.7.2 -</t>
  </si>
  <si>
    <t>INFRAESTRUCTURA</t>
  </si>
  <si>
    <t>2.7.3 -</t>
  </si>
  <si>
    <t>CONSTRUCCIONES EN BIENES CONCESIONADOS</t>
  </si>
  <si>
    <t>2.7.4 -</t>
  </si>
  <si>
    <t>GASTOS QUE SE ASIGNARÁN DURANTE EL EJERCICIO PARA INVERSIÓN (ART. 32 Y 33 LEY 423-06)</t>
  </si>
  <si>
    <t>2.8 - A</t>
  </si>
  <si>
    <t>DQUISICION DE ACTIVOS FINANCIEROS CON FINES DE POLÍTICA</t>
  </si>
  <si>
    <t>2.8.1 -</t>
  </si>
  <si>
    <t>CONCESIÓN DE PRESTAMOS</t>
  </si>
  <si>
    <t>2.8.2 -</t>
  </si>
  <si>
    <t>ADQUISICIÓN DE TÍTULOS VALORES REPRESENTATIVOS DE DEUDA</t>
  </si>
  <si>
    <t>2.9.1 -</t>
  </si>
  <si>
    <t>INTERESES DE LA DEUDA PÚBLICA INTERNA</t>
  </si>
  <si>
    <t>2.9.2 -</t>
  </si>
  <si>
    <t>INTERESES DE LA DEUDA PUBLICA EXTERNA</t>
  </si>
  <si>
    <t>2.9.4 -</t>
  </si>
  <si>
    <t>COMISIONES Y OTROS GASTOS BANCARIOS DE LA DEUDA PÚBLICA</t>
  </si>
  <si>
    <t xml:space="preserve">4.1.1 - </t>
  </si>
  <si>
    <t xml:space="preserve"> INCREMENTO DE ACTIVOS FINANCIEROS CORRIENTES</t>
  </si>
  <si>
    <t>4.1.2 -</t>
  </si>
  <si>
    <t>4.2.1 -</t>
  </si>
  <si>
    <t>4.2.2 -</t>
  </si>
  <si>
    <t xml:space="preserve"> DISMINUCIÓN DE PASIVOS CORRIENTES</t>
  </si>
  <si>
    <t xml:space="preserve"> DISMINUCIÓN DE PASIVOS NO CORRIENTES</t>
  </si>
  <si>
    <t>4.3.5 -</t>
  </si>
  <si>
    <t xml:space="preserve"> DISMINUCIÓN DEPÓSITOS FONDOS DE TERCEROS</t>
  </si>
  <si>
    <t xml:space="preserve">2.2.1 - </t>
  </si>
  <si>
    <t xml:space="preserve">2.4.1 - </t>
  </si>
  <si>
    <t xml:space="preserve">2.4.2 - </t>
  </si>
  <si>
    <t xml:space="preserve">2.4.3 - </t>
  </si>
  <si>
    <t>2.2.1.6.01</t>
  </si>
  <si>
    <t>Energía eléctrica</t>
  </si>
  <si>
    <t>2.2.2.1</t>
  </si>
  <si>
    <t>Publicidad y propaganda</t>
  </si>
  <si>
    <t>2.2.4.4</t>
  </si>
  <si>
    <t>Peaje</t>
  </si>
  <si>
    <t>2.2.5.4</t>
  </si>
  <si>
    <t>Alquileres de equipos de transporte, tracción y elevación</t>
  </si>
  <si>
    <t>2.2.7.1.01</t>
  </si>
  <si>
    <t>Obras menores en edificaciones</t>
  </si>
  <si>
    <t>Otros servicios técnicos profesionales</t>
  </si>
  <si>
    <t>2.3.2.3</t>
  </si>
  <si>
    <t>Prendas de vestir</t>
  </si>
  <si>
    <t>2.3.3.4</t>
  </si>
  <si>
    <t>Libros, revistas y periódicos</t>
  </si>
  <si>
    <t>2.3.4.1</t>
  </si>
  <si>
    <t>Productos medicinales para uso humano</t>
  </si>
  <si>
    <t>2.5.2.2.01</t>
  </si>
  <si>
    <t>Transferencias de capital a instituciones descentralizadas y autónomas no financieras para proyectos de inver sión</t>
  </si>
  <si>
    <t>2.6.1.1</t>
  </si>
  <si>
    <t>Muebles de oficina y estantería</t>
  </si>
  <si>
    <t>2.6.4.1</t>
  </si>
  <si>
    <t>Automóviles y camiones</t>
  </si>
  <si>
    <t>2.6.5.8</t>
  </si>
  <si>
    <t>Otros equipos</t>
  </si>
  <si>
    <t>2.6.6.2</t>
  </si>
  <si>
    <t>equipos de seguridad</t>
  </si>
  <si>
    <t>2.6.8.8.01</t>
  </si>
  <si>
    <t>Informáticas</t>
  </si>
  <si>
    <t>2.7.1.4</t>
  </si>
  <si>
    <t>Mejoras de tierras y terrenos</t>
  </si>
  <si>
    <t>2.7.2.2</t>
  </si>
  <si>
    <t>Obras de energía</t>
  </si>
  <si>
    <t>2.1.1.1.01</t>
  </si>
  <si>
    <t>Sueldos fijos</t>
  </si>
  <si>
    <t>2.1.2.2.05</t>
  </si>
  <si>
    <t>Compensación servicios de seguridad</t>
  </si>
  <si>
    <t>2.1.4.2.04</t>
  </si>
  <si>
    <t>Otras gratificaciones</t>
  </si>
  <si>
    <t>Cuenta Digepress</t>
  </si>
  <si>
    <t>DESCRIP. DIGEPRES (SIGEF)</t>
  </si>
  <si>
    <t xml:space="preserve">Cuenta OAI </t>
  </si>
  <si>
    <t>Descripción OAI</t>
  </si>
  <si>
    <t>2.2.3.1.01</t>
  </si>
  <si>
    <t>Viáticos dentro del país</t>
  </si>
  <si>
    <t>2.2.8.7.06</t>
  </si>
  <si>
    <t xml:space="preserve">2.3.7 - </t>
  </si>
  <si>
    <t>2.3.7.1</t>
  </si>
  <si>
    <t>Combustibles y lubricantes</t>
  </si>
  <si>
    <t xml:space="preserve"> GASTOS QUE SE ASIGNARÁN DURANTE EL EJERCICIO (ART. 32 Y 33 LEY 423-06)</t>
  </si>
  <si>
    <t>EDENORTE DOMINICANA, S.A.</t>
  </si>
  <si>
    <t>Fuente: [Sistema SAP]</t>
  </si>
  <si>
    <t>Fecha de registro: hasta el  30 de mes septiembre del 2018</t>
  </si>
  <si>
    <t>Fecha de imputación: hasta el 04  de octubre  del 2018</t>
  </si>
  <si>
    <t>Nota: destacar que son datos preliminares ya que aún contabilidad está registrando facturas en dicho  periodos.</t>
  </si>
  <si>
    <t>Fuente: (Sistema de Administración Financiera SAP)</t>
  </si>
  <si>
    <t>Año [2018]</t>
  </si>
  <si>
    <t xml:space="preserve">Ing.  Gustavo Martínez </t>
  </si>
  <si>
    <t xml:space="preserve">                                                                Director de Planificación y Control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</si>
</sst>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[$€-2]* #,##0.00_);_([$€-2]* \(#,##0.00\);_([$€-2]* &quot;-&quot;??_)"/>
    <numFmt numFmtId="166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8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43" fontId="0" fillId="5" borderId="0" xfId="1" applyFont="1" applyFill="1"/>
    <xf numFmtId="0" fontId="6" fillId="0" borderId="0" xfId="0" applyFont="1" applyAlignment="1">
      <alignment vertical="center" wrapText="1"/>
    </xf>
    <xf numFmtId="0" fontId="1" fillId="0" borderId="0" xfId="0" applyFont="1"/>
    <xf numFmtId="43" fontId="2" fillId="5" borderId="0" xfId="0" applyNumberFormat="1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6" fillId="0" borderId="0" xfId="0" applyFont="1" applyAlignment="1">
      <alignment horizontal="left"/>
    </xf>
    <xf numFmtId="0" fontId="6" fillId="5" borderId="0" xfId="0" applyFont="1" applyFill="1"/>
    <xf numFmtId="0" fontId="8" fillId="7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/>
    </xf>
    <xf numFmtId="43" fontId="6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2" fillId="5" borderId="1" xfId="1" applyFont="1" applyFill="1" applyBorder="1" applyAlignment="1">
      <alignment horizontal="left" vertical="center" wrapText="1"/>
    </xf>
    <xf numFmtId="43" fontId="6" fillId="0" borderId="0" xfId="1" applyFont="1"/>
    <xf numFmtId="0" fontId="2" fillId="0" borderId="0" xfId="0" applyFont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9" fontId="6" fillId="0" borderId="0" xfId="2" applyFont="1"/>
    <xf numFmtId="0" fontId="9" fillId="5" borderId="0" xfId="7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 indent="2"/>
    </xf>
    <xf numFmtId="43" fontId="6" fillId="5" borderId="0" xfId="1" applyFont="1" applyFill="1" applyAlignment="1">
      <alignment vertical="center" wrapText="1"/>
    </xf>
    <xf numFmtId="0" fontId="6" fillId="8" borderId="0" xfId="0" applyFont="1" applyFill="1"/>
    <xf numFmtId="0" fontId="6" fillId="8" borderId="0" xfId="0" applyFont="1" applyFill="1" applyAlignment="1">
      <alignment horizontal="center"/>
    </xf>
    <xf numFmtId="164" fontId="6" fillId="5" borderId="0" xfId="0" applyNumberFormat="1" applyFont="1" applyFill="1" applyAlignment="1">
      <alignment vertical="center" wrapText="1"/>
    </xf>
    <xf numFmtId="0" fontId="6" fillId="9" borderId="0" xfId="0" applyFont="1" applyFill="1"/>
    <xf numFmtId="43" fontId="6" fillId="5" borderId="0" xfId="0" applyNumberFormat="1" applyFont="1" applyFill="1" applyAlignment="1">
      <alignment vertical="center" wrapText="1"/>
    </xf>
    <xf numFmtId="43" fontId="6" fillId="0" borderId="0" xfId="1" applyFont="1" applyAlignment="1">
      <alignment vertical="center"/>
    </xf>
    <xf numFmtId="43" fontId="2" fillId="5" borderId="0" xfId="0" applyNumberFormat="1" applyFont="1" applyFill="1" applyAlignment="1">
      <alignment vertical="center" wrapText="1"/>
    </xf>
    <xf numFmtId="166" fontId="6" fillId="5" borderId="0" xfId="1" applyNumberFormat="1" applyFont="1" applyFill="1" applyAlignment="1">
      <alignment vertical="center" wrapText="1"/>
    </xf>
    <xf numFmtId="0" fontId="6" fillId="8" borderId="0" xfId="0" applyFont="1" applyFill="1" applyAlignment="1">
      <alignment horizontal="left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65" fontId="9" fillId="0" borderId="0" xfId="7" applyNumberFormat="1" applyFont="1" applyAlignment="1">
      <alignment horizontal="left" vertical="center"/>
    </xf>
    <xf numFmtId="4" fontId="6" fillId="0" borderId="0" xfId="0" applyNumberFormat="1" applyFont="1"/>
    <xf numFmtId="164" fontId="2" fillId="5" borderId="0" xfId="0" applyNumberFormat="1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43" fontId="2" fillId="0" borderId="0" xfId="1" applyFont="1" applyAlignment="1">
      <alignment vertical="center" wrapText="1"/>
    </xf>
    <xf numFmtId="43" fontId="6" fillId="5" borderId="0" xfId="1" applyFont="1" applyFill="1"/>
    <xf numFmtId="43" fontId="6" fillId="5" borderId="0" xfId="0" applyNumberFormat="1" applyFont="1" applyFill="1"/>
    <xf numFmtId="43" fontId="2" fillId="0" borderId="0" xfId="0" applyNumberFormat="1" applyFont="1"/>
    <xf numFmtId="43" fontId="2" fillId="5" borderId="0" xfId="1" applyFont="1" applyFill="1"/>
    <xf numFmtId="164" fontId="6" fillId="0" borderId="0" xfId="0" applyNumberFormat="1" applyFont="1"/>
    <xf numFmtId="166" fontId="6" fillId="0" borderId="0" xfId="1" applyNumberFormat="1" applyFont="1"/>
    <xf numFmtId="43" fontId="0" fillId="0" borderId="0" xfId="1" applyFont="1" applyAlignment="1">
      <alignment vertical="center" wrapText="1"/>
    </xf>
    <xf numFmtId="43" fontId="0" fillId="5" borderId="0" xfId="1" applyFont="1" applyFill="1" applyAlignment="1">
      <alignment vertical="center" wrapText="1"/>
    </xf>
    <xf numFmtId="164" fontId="0" fillId="5" borderId="0" xfId="0" applyNumberFormat="1" applyFill="1" applyAlignment="1">
      <alignment vertical="center" wrapText="1"/>
    </xf>
    <xf numFmtId="0" fontId="0" fillId="0" borderId="0" xfId="0" applyBorder="1"/>
    <xf numFmtId="0" fontId="3" fillId="0" borderId="0" xfId="0" applyFont="1" applyAlignment="1">
      <alignment wrapText="1"/>
    </xf>
    <xf numFmtId="0" fontId="10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8">
    <cellStyle name="Millares" xfId="1" builtinId="3"/>
    <cellStyle name="Millares 2" xfId="3"/>
    <cellStyle name="Millares 4" xfId="5"/>
    <cellStyle name="Normal" xfId="0" builtinId="0"/>
    <cellStyle name="Normal 33" xfId="7"/>
    <cellStyle name="Normal 5" xfId="4"/>
    <cellStyle name="Porcentaje" xfId="2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2.jpg@01D46185.2D201950" TargetMode="External"/><Relationship Id="rId1" Type="http://schemas.openxmlformats.org/officeDocument/2006/relationships/image" Target="../media/image1.jpeg"/><Relationship Id="rId5" Type="http://schemas.openxmlformats.org/officeDocument/2006/relationships/image" Target="cid:image001.jpg@01D46185.2D201950" TargetMode="External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2781300</xdr:colOff>
      <xdr:row>88</xdr:row>
      <xdr:rowOff>85725</xdr:rowOff>
    </xdr:from>
    <xdr:to>
      <xdr:col>0</xdr:col>
      <xdr:colOff>5295900</xdr:colOff>
      <xdr:row>97</xdr:row>
      <xdr:rowOff>9525</xdr:rowOff>
    </xdr:to>
    <xdr:pic>
      <xdr:nvPicPr>
        <xdr:cNvPr id="5" name="Picture 2" descr="cid:image002.jpg@01D46185.2D20195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17697450"/>
          <a:ext cx="2514600" cy="1781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457200</xdr:colOff>
      <xdr:row>0</xdr:row>
      <xdr:rowOff>161924</xdr:rowOff>
    </xdr:from>
    <xdr:to>
      <xdr:col>3</xdr:col>
      <xdr:colOff>676275</xdr:colOff>
      <xdr:row>3</xdr:row>
      <xdr:rowOff>180974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72275" y="161924"/>
          <a:ext cx="2438400" cy="733425"/>
        </a:xfrm>
        <a:prstGeom prst="rect">
          <a:avLst/>
        </a:prstGeom>
      </xdr:spPr>
    </xdr:pic>
    <xdr:clientData/>
  </xdr:twoCellAnchor>
  <xdr:twoCellAnchor>
    <xdr:from>
      <xdr:col>0</xdr:col>
      <xdr:colOff>428625</xdr:colOff>
      <xdr:row>88</xdr:row>
      <xdr:rowOff>114300</xdr:rowOff>
    </xdr:from>
    <xdr:to>
      <xdr:col>0</xdr:col>
      <xdr:colOff>2343150</xdr:colOff>
      <xdr:row>97</xdr:row>
      <xdr:rowOff>104775</xdr:rowOff>
    </xdr:to>
    <xdr:pic>
      <xdr:nvPicPr>
        <xdr:cNvPr id="3" name="Picture 1" descr="cid:image001.jpg@01D46185.2D201950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7726025"/>
          <a:ext cx="1914525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819150</xdr:colOff>
      <xdr:row>0</xdr:row>
      <xdr:rowOff>219075</xdr:rowOff>
    </xdr:from>
    <xdr:to>
      <xdr:col>17</xdr:col>
      <xdr:colOff>838200</xdr:colOff>
      <xdr:row>3</xdr:row>
      <xdr:rowOff>171450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68625" y="219075"/>
          <a:ext cx="302895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7"/>
  <sheetViews>
    <sheetView showGridLines="0" tabSelected="1" zoomScaleNormal="100" workbookViewId="0">
      <selection activeCell="C104" sqref="C104"/>
    </sheetView>
  </sheetViews>
  <sheetFormatPr baseColWidth="10" defaultColWidth="9.140625" defaultRowHeight="15" x14ac:dyDescent="0.25"/>
  <cols>
    <col min="1" max="1" width="83.5703125" customWidth="1"/>
    <col min="2" max="2" width="18.28515625" bestFit="1" customWidth="1"/>
    <col min="3" max="3" width="15" customWidth="1"/>
    <col min="4" max="4" width="18.5703125" bestFit="1" customWidth="1"/>
  </cols>
  <sheetData>
    <row r="1" spans="1:5" ht="18.75" x14ac:dyDescent="0.3">
      <c r="E1" s="9" t="s">
        <v>39</v>
      </c>
    </row>
    <row r="2" spans="1:5" ht="18.75" x14ac:dyDescent="0.25">
      <c r="A2" s="83" t="s">
        <v>281</v>
      </c>
      <c r="B2" s="83"/>
      <c r="C2" s="83"/>
      <c r="E2" s="15" t="s">
        <v>102</v>
      </c>
    </row>
    <row r="3" spans="1:5" ht="18.75" x14ac:dyDescent="0.25">
      <c r="A3" s="83" t="s">
        <v>287</v>
      </c>
      <c r="B3" s="83"/>
      <c r="C3" s="83"/>
      <c r="E3" s="15" t="s">
        <v>103</v>
      </c>
    </row>
    <row r="4" spans="1:5" ht="18.75" x14ac:dyDescent="0.3">
      <c r="A4" s="85" t="s">
        <v>105</v>
      </c>
      <c r="B4" s="85"/>
      <c r="C4" s="85"/>
      <c r="E4" s="9" t="s">
        <v>94</v>
      </c>
    </row>
    <row r="5" spans="1:5" x14ac:dyDescent="0.25">
      <c r="A5" s="84" t="s">
        <v>36</v>
      </c>
      <c r="B5" s="84"/>
      <c r="C5" s="84"/>
      <c r="E5" s="15" t="s">
        <v>100</v>
      </c>
    </row>
    <row r="6" spans="1:5" x14ac:dyDescent="0.25">
      <c r="E6" s="15" t="s">
        <v>101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1" t="s">
        <v>1</v>
      </c>
      <c r="B8" s="16"/>
      <c r="C8" s="16"/>
    </row>
    <row r="9" spans="1:5" ht="15.75" x14ac:dyDescent="0.25">
      <c r="A9" s="3" t="s">
        <v>2</v>
      </c>
      <c r="B9" s="68">
        <f>SUM(B10:B14)</f>
        <v>2096466999.9950228</v>
      </c>
      <c r="C9" s="17"/>
    </row>
    <row r="10" spans="1:5" x14ac:dyDescent="0.25">
      <c r="A10" s="8" t="s">
        <v>3</v>
      </c>
      <c r="B10" s="75">
        <v>1778000000.0026002</v>
      </c>
      <c r="C10" s="6"/>
    </row>
    <row r="11" spans="1:5" x14ac:dyDescent="0.25">
      <c r="A11" s="8" t="s">
        <v>4</v>
      </c>
      <c r="B11" s="75">
        <v>184912000</v>
      </c>
    </row>
    <row r="12" spans="1:5" x14ac:dyDescent="0.25">
      <c r="A12" s="8" t="s">
        <v>40</v>
      </c>
      <c r="B12" s="6"/>
    </row>
    <row r="13" spans="1:5" x14ac:dyDescent="0.25">
      <c r="A13" s="8" t="s">
        <v>5</v>
      </c>
      <c r="B13" s="76">
        <v>133554999.99242255</v>
      </c>
    </row>
    <row r="14" spans="1:5" x14ac:dyDescent="0.25">
      <c r="A14" s="8" t="s">
        <v>6</v>
      </c>
      <c r="B14" s="6"/>
    </row>
    <row r="15" spans="1:5" ht="15.75" x14ac:dyDescent="0.25">
      <c r="A15" s="3" t="s">
        <v>7</v>
      </c>
      <c r="B15" s="43">
        <f>SUM(B16:B23)</f>
        <v>2501362870.0501723</v>
      </c>
    </row>
    <row r="16" spans="1:5" x14ac:dyDescent="0.25">
      <c r="A16" s="8" t="s">
        <v>8</v>
      </c>
      <c r="B16" s="76">
        <v>137149598.80000001</v>
      </c>
    </row>
    <row r="17" spans="1:4" x14ac:dyDescent="0.25">
      <c r="A17" s="8" t="s">
        <v>9</v>
      </c>
      <c r="B17" s="76">
        <v>125324808.79288688</v>
      </c>
    </row>
    <row r="18" spans="1:4" x14ac:dyDescent="0.25">
      <c r="A18" s="8" t="s">
        <v>10</v>
      </c>
      <c r="B18" s="76">
        <v>57049192.065812737</v>
      </c>
    </row>
    <row r="19" spans="1:4" ht="18" customHeight="1" x14ac:dyDescent="0.25">
      <c r="A19" s="8" t="s">
        <v>11</v>
      </c>
      <c r="B19" s="76">
        <v>6137300</v>
      </c>
    </row>
    <row r="20" spans="1:4" x14ac:dyDescent="0.25">
      <c r="A20" s="8" t="s">
        <v>12</v>
      </c>
      <c r="B20" s="76">
        <v>397670792.98053002</v>
      </c>
    </row>
    <row r="21" spans="1:4" x14ac:dyDescent="0.25">
      <c r="A21" s="8" t="s">
        <v>13</v>
      </c>
      <c r="B21" s="76">
        <v>9300000</v>
      </c>
    </row>
    <row r="22" spans="1:4" ht="23.25" customHeight="1" x14ac:dyDescent="0.25">
      <c r="A22" s="46" t="s">
        <v>14</v>
      </c>
      <c r="B22" s="77">
        <v>1458142144.8797998</v>
      </c>
    </row>
    <row r="23" spans="1:4" x14ac:dyDescent="0.25">
      <c r="A23" s="8" t="s">
        <v>15</v>
      </c>
      <c r="B23" s="76">
        <v>310589032.53114283</v>
      </c>
    </row>
    <row r="24" spans="1:4" x14ac:dyDescent="0.25">
      <c r="A24" s="8" t="s">
        <v>41</v>
      </c>
      <c r="B24" s="6"/>
    </row>
    <row r="25" spans="1:4" ht="15.75" x14ac:dyDescent="0.25">
      <c r="A25" s="3" t="s">
        <v>16</v>
      </c>
      <c r="B25" s="54">
        <f>SUM(B26:B34)</f>
        <v>163749399.9622857</v>
      </c>
    </row>
    <row r="26" spans="1:4" x14ac:dyDescent="0.25">
      <c r="A26" s="8" t="s">
        <v>17</v>
      </c>
      <c r="B26" s="6"/>
    </row>
    <row r="27" spans="1:4" x14ac:dyDescent="0.25">
      <c r="A27" s="8" t="s">
        <v>18</v>
      </c>
      <c r="B27" s="76">
        <v>30607000</v>
      </c>
    </row>
    <row r="28" spans="1:4" x14ac:dyDescent="0.25">
      <c r="A28" s="8" t="s">
        <v>19</v>
      </c>
      <c r="B28" s="76">
        <v>1807097.9622857142</v>
      </c>
    </row>
    <row r="29" spans="1:4" x14ac:dyDescent="0.25">
      <c r="A29" s="8" t="s">
        <v>20</v>
      </c>
      <c r="B29" s="76">
        <v>2000000</v>
      </c>
    </row>
    <row r="30" spans="1:4" x14ac:dyDescent="0.25">
      <c r="A30" s="8" t="s">
        <v>21</v>
      </c>
      <c r="B30" s="6"/>
    </row>
    <row r="31" spans="1:4" x14ac:dyDescent="0.25">
      <c r="A31" s="8" t="s">
        <v>22</v>
      </c>
      <c r="B31" s="6"/>
    </row>
    <row r="32" spans="1:4" x14ac:dyDescent="0.25">
      <c r="A32" s="8" t="s">
        <v>23</v>
      </c>
      <c r="B32" s="26">
        <v>85035000</v>
      </c>
      <c r="C32" s="21"/>
      <c r="D32" s="21"/>
    </row>
    <row r="33" spans="1:4" x14ac:dyDescent="0.25">
      <c r="A33" s="8" t="s">
        <v>42</v>
      </c>
      <c r="B33" s="21"/>
      <c r="C33" s="21"/>
      <c r="D33" s="21"/>
    </row>
    <row r="34" spans="1:4" x14ac:dyDescent="0.25">
      <c r="A34" s="8" t="s">
        <v>24</v>
      </c>
      <c r="B34" s="26">
        <v>44300302</v>
      </c>
      <c r="C34" s="21"/>
      <c r="D34" s="21"/>
    </row>
    <row r="35" spans="1:4" ht="15.75" x14ac:dyDescent="0.25">
      <c r="A35" s="3" t="s">
        <v>25</v>
      </c>
      <c r="B35" s="29">
        <f>SUM(B36:B50)</f>
        <v>0</v>
      </c>
    </row>
    <row r="36" spans="1:4" x14ac:dyDescent="0.25">
      <c r="A36" s="8" t="s">
        <v>26</v>
      </c>
      <c r="B36" s="6"/>
    </row>
    <row r="37" spans="1:4" x14ac:dyDescent="0.25">
      <c r="A37" s="8" t="s">
        <v>43</v>
      </c>
      <c r="B37" s="6"/>
    </row>
    <row r="38" spans="1:4" x14ac:dyDescent="0.25">
      <c r="A38" s="8" t="s">
        <v>44</v>
      </c>
      <c r="B38" s="6"/>
    </row>
    <row r="39" spans="1:4" x14ac:dyDescent="0.25">
      <c r="A39" s="8" t="s">
        <v>45</v>
      </c>
      <c r="B39" s="6"/>
    </row>
    <row r="40" spans="1:4" x14ac:dyDescent="0.25">
      <c r="A40" s="8" t="s">
        <v>46</v>
      </c>
      <c r="B40" s="6"/>
    </row>
    <row r="41" spans="1:4" x14ac:dyDescent="0.25">
      <c r="A41" s="8" t="s">
        <v>27</v>
      </c>
      <c r="B41" s="6"/>
    </row>
    <row r="42" spans="1:4" x14ac:dyDescent="0.25">
      <c r="A42" s="8" t="s">
        <v>47</v>
      </c>
      <c r="B42" s="6"/>
    </row>
    <row r="43" spans="1:4" ht="15.75" x14ac:dyDescent="0.25">
      <c r="A43" s="3" t="s">
        <v>48</v>
      </c>
      <c r="B43" s="61">
        <f>SUM(B44:B50)</f>
        <v>0</v>
      </c>
    </row>
    <row r="44" spans="1:4" x14ac:dyDescent="0.25">
      <c r="A44" s="8" t="s">
        <v>49</v>
      </c>
      <c r="B44" s="6"/>
    </row>
    <row r="45" spans="1:4" x14ac:dyDescent="0.25">
      <c r="A45" s="8" t="s">
        <v>50</v>
      </c>
      <c r="B45" s="6"/>
    </row>
    <row r="46" spans="1:4" x14ac:dyDescent="0.25">
      <c r="A46" s="8" t="s">
        <v>51</v>
      </c>
      <c r="B46" s="6"/>
    </row>
    <row r="47" spans="1:4" x14ac:dyDescent="0.25">
      <c r="A47" s="8" t="s">
        <v>52</v>
      </c>
      <c r="B47" s="6"/>
    </row>
    <row r="48" spans="1:4" x14ac:dyDescent="0.25">
      <c r="A48" s="8" t="s">
        <v>53</v>
      </c>
      <c r="B48" s="6"/>
    </row>
    <row r="49" spans="1:4" x14ac:dyDescent="0.25">
      <c r="A49" s="8" t="s">
        <v>54</v>
      </c>
      <c r="B49" s="6"/>
    </row>
    <row r="50" spans="1:4" x14ac:dyDescent="0.25">
      <c r="A50" s="8" t="s">
        <v>55</v>
      </c>
      <c r="B50" s="6"/>
    </row>
    <row r="51" spans="1:4" ht="15.75" x14ac:dyDescent="0.25">
      <c r="A51" s="3" t="s">
        <v>28</v>
      </c>
      <c r="B51" s="54">
        <f>SUM(B52:B60)</f>
        <v>157761600</v>
      </c>
    </row>
    <row r="52" spans="1:4" x14ac:dyDescent="0.25">
      <c r="A52" s="8" t="s">
        <v>29</v>
      </c>
      <c r="B52" s="76">
        <v>69117000</v>
      </c>
    </row>
    <row r="53" spans="1:4" x14ac:dyDescent="0.25">
      <c r="A53" s="8" t="s">
        <v>30</v>
      </c>
      <c r="B53" s="6"/>
    </row>
    <row r="54" spans="1:4" x14ac:dyDescent="0.25">
      <c r="A54" s="8" t="s">
        <v>31</v>
      </c>
      <c r="B54" s="75"/>
    </row>
    <row r="55" spans="1:4" x14ac:dyDescent="0.25">
      <c r="A55" s="8" t="s">
        <v>32</v>
      </c>
      <c r="B55" s="75">
        <v>13050000</v>
      </c>
    </row>
    <row r="56" spans="1:4" x14ac:dyDescent="0.25">
      <c r="A56" s="8" t="s">
        <v>33</v>
      </c>
      <c r="B56" s="75">
        <v>17094600</v>
      </c>
    </row>
    <row r="57" spans="1:4" x14ac:dyDescent="0.25">
      <c r="A57" s="8" t="s">
        <v>56</v>
      </c>
      <c r="B57" s="6"/>
    </row>
    <row r="58" spans="1:4" x14ac:dyDescent="0.25">
      <c r="A58" s="8" t="s">
        <v>57</v>
      </c>
      <c r="B58" s="6"/>
    </row>
    <row r="59" spans="1:4" x14ac:dyDescent="0.25">
      <c r="A59" s="8" t="s">
        <v>34</v>
      </c>
      <c r="B59" s="6">
        <v>50500000</v>
      </c>
    </row>
    <row r="60" spans="1:4" x14ac:dyDescent="0.25">
      <c r="A60" s="8" t="s">
        <v>58</v>
      </c>
      <c r="B60" s="75">
        <v>8000000</v>
      </c>
    </row>
    <row r="61" spans="1:4" ht="15.75" x14ac:dyDescent="0.25">
      <c r="A61" s="3" t="s">
        <v>59</v>
      </c>
      <c r="B61" s="54">
        <f>SUM(B62:B65)</f>
        <v>5018438490.9700003</v>
      </c>
    </row>
    <row r="62" spans="1:4" x14ac:dyDescent="0.25">
      <c r="A62" s="8" t="s">
        <v>60</v>
      </c>
      <c r="B62" s="75">
        <v>10000000</v>
      </c>
    </row>
    <row r="63" spans="1:4" x14ac:dyDescent="0.25">
      <c r="A63" s="8" t="s">
        <v>61</v>
      </c>
      <c r="B63" s="75">
        <f>64000000+4944438490.97</f>
        <v>5008438490.9700003</v>
      </c>
      <c r="D63" s="21"/>
    </row>
    <row r="64" spans="1:4" x14ac:dyDescent="0.25">
      <c r="A64" s="8" t="s">
        <v>62</v>
      </c>
      <c r="B64" s="6"/>
    </row>
    <row r="65" spans="1:4" ht="30" x14ac:dyDescent="0.25">
      <c r="A65" s="8" t="s">
        <v>63</v>
      </c>
      <c r="B65" s="6"/>
    </row>
    <row r="66" spans="1:4" ht="15.75" x14ac:dyDescent="0.25">
      <c r="A66" s="3" t="s">
        <v>64</v>
      </c>
      <c r="B66" s="61">
        <f>SUM(B67:B68)</f>
        <v>0</v>
      </c>
    </row>
    <row r="67" spans="1:4" x14ac:dyDescent="0.25">
      <c r="A67" s="8" t="s">
        <v>65</v>
      </c>
      <c r="B67" s="6"/>
    </row>
    <row r="68" spans="1:4" x14ac:dyDescent="0.25">
      <c r="A68" s="8" t="s">
        <v>66</v>
      </c>
      <c r="B68" s="6"/>
    </row>
    <row r="69" spans="1:4" ht="15.75" x14ac:dyDescent="0.25">
      <c r="A69" s="3" t="s">
        <v>67</v>
      </c>
      <c r="B69" s="61">
        <f>SUM(B70:B72)</f>
        <v>0</v>
      </c>
    </row>
    <row r="70" spans="1:4" x14ac:dyDescent="0.25">
      <c r="A70" s="8" t="s">
        <v>68</v>
      </c>
      <c r="B70" s="6"/>
    </row>
    <row r="71" spans="1:4" x14ac:dyDescent="0.25">
      <c r="A71" s="8" t="s">
        <v>69</v>
      </c>
      <c r="B71" s="6"/>
    </row>
    <row r="72" spans="1:4" x14ac:dyDescent="0.25">
      <c r="A72" s="8" t="s">
        <v>70</v>
      </c>
      <c r="B72" s="6"/>
    </row>
    <row r="73" spans="1:4" ht="15.75" x14ac:dyDescent="0.25">
      <c r="A73" s="10" t="s">
        <v>35</v>
      </c>
      <c r="B73" s="64">
        <f>+B69+B66+B61+B51+B35+B25+B15+B9</f>
        <v>9937779360.9774818</v>
      </c>
      <c r="C73" s="7"/>
    </row>
    <row r="74" spans="1:4" x14ac:dyDescent="0.25">
      <c r="A74" s="5"/>
      <c r="B74" s="6"/>
    </row>
    <row r="75" spans="1:4" x14ac:dyDescent="0.25">
      <c r="A75" s="1" t="s">
        <v>71</v>
      </c>
      <c r="B75" s="2"/>
      <c r="D75" s="18"/>
    </row>
    <row r="76" spans="1:4" ht="15.75" x14ac:dyDescent="0.25">
      <c r="A76" s="3" t="s">
        <v>72</v>
      </c>
      <c r="B76" s="43"/>
    </row>
    <row r="77" spans="1:4" x14ac:dyDescent="0.25">
      <c r="A77" s="8" t="s">
        <v>73</v>
      </c>
      <c r="B77" s="6"/>
    </row>
    <row r="78" spans="1:4" x14ac:dyDescent="0.25">
      <c r="A78" s="8" t="s">
        <v>74</v>
      </c>
      <c r="B78" s="6"/>
    </row>
    <row r="79" spans="1:4" x14ac:dyDescent="0.25">
      <c r="A79" s="3" t="s">
        <v>75</v>
      </c>
      <c r="B79" s="4"/>
    </row>
    <row r="80" spans="1:4" x14ac:dyDescent="0.25">
      <c r="A80" s="8" t="s">
        <v>76</v>
      </c>
      <c r="B80" s="6"/>
    </row>
    <row r="81" spans="1:4" x14ac:dyDescent="0.25">
      <c r="A81" s="8" t="s">
        <v>77</v>
      </c>
      <c r="B81" s="6"/>
    </row>
    <row r="82" spans="1:4" x14ac:dyDescent="0.25">
      <c r="A82" s="3" t="s">
        <v>78</v>
      </c>
      <c r="B82" s="4"/>
    </row>
    <row r="83" spans="1:4" x14ac:dyDescent="0.25">
      <c r="A83" s="8" t="s">
        <v>79</v>
      </c>
      <c r="B83" s="6"/>
    </row>
    <row r="84" spans="1:4" x14ac:dyDescent="0.25">
      <c r="A84" s="10" t="s">
        <v>80</v>
      </c>
      <c r="B84" s="7"/>
      <c r="C84" s="7"/>
    </row>
    <row r="86" spans="1:4" ht="15.75" x14ac:dyDescent="0.25">
      <c r="A86" s="11" t="s">
        <v>81</v>
      </c>
      <c r="B86" s="67">
        <f>+B73+B84</f>
        <v>9937779360.9774818</v>
      </c>
      <c r="C86" s="12"/>
    </row>
    <row r="87" spans="1:4" x14ac:dyDescent="0.25">
      <c r="A87" s="28" t="s">
        <v>286</v>
      </c>
    </row>
    <row r="90" spans="1:4" x14ac:dyDescent="0.25">
      <c r="A90" s="78"/>
    </row>
    <row r="92" spans="1:4" ht="18.75" x14ac:dyDescent="0.3">
      <c r="A92" s="82"/>
      <c r="B92" s="82"/>
      <c r="C92" s="82"/>
      <c r="D92" s="80"/>
    </row>
    <row r="93" spans="1:4" ht="18.75" x14ac:dyDescent="0.3">
      <c r="A93" s="81"/>
      <c r="B93" s="81"/>
      <c r="C93" s="81"/>
      <c r="D93" s="80"/>
    </row>
    <row r="94" spans="1:4" ht="18.75" x14ac:dyDescent="0.3">
      <c r="D94" s="79"/>
    </row>
    <row r="98" spans="1:3" ht="18.75" x14ac:dyDescent="0.3">
      <c r="A98" s="82" t="s">
        <v>288</v>
      </c>
      <c r="B98" s="82"/>
      <c r="C98" s="82"/>
    </row>
    <row r="99" spans="1:3" ht="18.75" x14ac:dyDescent="0.25">
      <c r="A99" s="81" t="s">
        <v>289</v>
      </c>
    </row>
    <row r="107" spans="1:3" ht="18.75" x14ac:dyDescent="0.25">
      <c r="B107" s="81"/>
      <c r="C107" s="81"/>
    </row>
  </sheetData>
  <mergeCells count="6">
    <mergeCell ref="A98:C98"/>
    <mergeCell ref="A92:C92"/>
    <mergeCell ref="A2:C2"/>
    <mergeCell ref="A3:C3"/>
    <mergeCell ref="A5:C5"/>
    <mergeCell ref="A4:C4"/>
  </mergeCells>
  <pageMargins left="0.70866141732283472" right="0.70866141732283472" top="0.74803149606299213" bottom="0.74803149606299213" header="0.31496062992125984" footer="0.31496062992125984"/>
  <pageSetup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H53"/>
  <sheetViews>
    <sheetView topLeftCell="A13" workbookViewId="0">
      <selection activeCell="E34" sqref="E34:E36"/>
    </sheetView>
  </sheetViews>
  <sheetFormatPr baseColWidth="10" defaultRowHeight="15" x14ac:dyDescent="0.25"/>
  <cols>
    <col min="4" max="4" width="27.85546875" style="19" customWidth="1"/>
  </cols>
  <sheetData>
    <row r="1" spans="4:8" x14ac:dyDescent="0.25">
      <c r="D1" s="23" t="s">
        <v>146</v>
      </c>
      <c r="E1" s="24" t="s">
        <v>147</v>
      </c>
      <c r="F1" s="24"/>
      <c r="G1" s="24"/>
      <c r="H1" s="24"/>
    </row>
    <row r="2" spans="4:8" x14ac:dyDescent="0.25">
      <c r="D2" s="23" t="s">
        <v>148</v>
      </c>
      <c r="E2" s="24" t="s">
        <v>149</v>
      </c>
      <c r="F2" s="24"/>
      <c r="G2" s="24"/>
      <c r="H2" s="24"/>
    </row>
    <row r="3" spans="4:8" x14ac:dyDescent="0.25">
      <c r="D3" s="23" t="s">
        <v>150</v>
      </c>
      <c r="E3" s="24" t="s">
        <v>151</v>
      </c>
      <c r="F3" s="24"/>
      <c r="G3" s="24"/>
      <c r="H3" s="24"/>
    </row>
    <row r="4" spans="4:8" ht="39.950000000000003" customHeight="1" x14ac:dyDescent="0.25">
      <c r="D4" s="25" t="s">
        <v>152</v>
      </c>
      <c r="E4" t="s">
        <v>153</v>
      </c>
    </row>
    <row r="5" spans="4:8" ht="39.950000000000003" customHeight="1" x14ac:dyDescent="0.25">
      <c r="D5" s="25" t="s">
        <v>154</v>
      </c>
      <c r="E5" t="s">
        <v>155</v>
      </c>
    </row>
    <row r="6" spans="4:8" ht="39.950000000000003" customHeight="1" x14ac:dyDescent="0.25">
      <c r="D6" s="25" t="s">
        <v>156</v>
      </c>
      <c r="E6" t="s">
        <v>157</v>
      </c>
    </row>
    <row r="7" spans="4:8" ht="39.950000000000003" customHeight="1" x14ac:dyDescent="0.25">
      <c r="D7" s="25" t="s">
        <v>158</v>
      </c>
      <c r="E7" t="s">
        <v>159</v>
      </c>
    </row>
    <row r="8" spans="4:8" ht="39.950000000000003" customHeight="1" x14ac:dyDescent="0.25">
      <c r="D8" s="25" t="s">
        <v>160</v>
      </c>
      <c r="E8" t="s">
        <v>161</v>
      </c>
    </row>
    <row r="9" spans="4:8" ht="39.950000000000003" customHeight="1" x14ac:dyDescent="0.25">
      <c r="D9" s="25" t="s">
        <v>162</v>
      </c>
      <c r="E9" t="s">
        <v>163</v>
      </c>
    </row>
    <row r="10" spans="4:8" ht="39.950000000000003" customHeight="1" x14ac:dyDescent="0.25">
      <c r="D10" s="25" t="s">
        <v>164</v>
      </c>
      <c r="E10" t="s">
        <v>165</v>
      </c>
    </row>
    <row r="11" spans="4:8" ht="39.950000000000003" customHeight="1" x14ac:dyDescent="0.25">
      <c r="D11" s="25" t="s">
        <v>166</v>
      </c>
      <c r="E11" t="s">
        <v>167</v>
      </c>
    </row>
    <row r="12" spans="4:8" ht="39.950000000000003" customHeight="1" x14ac:dyDescent="0.25">
      <c r="D12" s="25" t="s">
        <v>168</v>
      </c>
      <c r="E12" t="s">
        <v>169</v>
      </c>
    </row>
    <row r="13" spans="4:8" ht="39.950000000000003" customHeight="1" x14ac:dyDescent="0.25">
      <c r="D13" s="25" t="s">
        <v>170</v>
      </c>
      <c r="E13" t="s">
        <v>171</v>
      </c>
    </row>
    <row r="14" spans="4:8" ht="39.950000000000003" customHeight="1" x14ac:dyDescent="0.25">
      <c r="D14" s="25" t="s">
        <v>172</v>
      </c>
      <c r="E14" t="s">
        <v>173</v>
      </c>
    </row>
    <row r="15" spans="4:8" ht="39.950000000000003" customHeight="1" x14ac:dyDescent="0.25">
      <c r="D15" s="25" t="s">
        <v>174</v>
      </c>
      <c r="E15" t="s">
        <v>175</v>
      </c>
    </row>
    <row r="16" spans="4:8" ht="39.950000000000003" customHeight="1" x14ac:dyDescent="0.25">
      <c r="D16" s="25" t="s">
        <v>176</v>
      </c>
      <c r="E16" t="s">
        <v>177</v>
      </c>
    </row>
    <row r="17" spans="4:5" ht="39.950000000000003" customHeight="1" x14ac:dyDescent="0.25">
      <c r="D17" s="25" t="s">
        <v>178</v>
      </c>
      <c r="E17" t="s">
        <v>179</v>
      </c>
    </row>
    <row r="18" spans="4:5" ht="39.950000000000003" customHeight="1" x14ac:dyDescent="0.25">
      <c r="D18" s="25" t="s">
        <v>180</v>
      </c>
      <c r="E18" t="s">
        <v>181</v>
      </c>
    </row>
    <row r="19" spans="4:5" ht="39.950000000000003" customHeight="1" x14ac:dyDescent="0.25">
      <c r="D19" s="25" t="s">
        <v>182</v>
      </c>
      <c r="E19" t="s">
        <v>183</v>
      </c>
    </row>
    <row r="20" spans="4:5" ht="39.950000000000003" customHeight="1" x14ac:dyDescent="0.25">
      <c r="D20" s="25" t="s">
        <v>184</v>
      </c>
      <c r="E20" t="s">
        <v>185</v>
      </c>
    </row>
    <row r="21" spans="4:5" ht="39.950000000000003" customHeight="1" x14ac:dyDescent="0.25">
      <c r="D21" s="25" t="s">
        <v>186</v>
      </c>
      <c r="E21" t="s">
        <v>187</v>
      </c>
    </row>
    <row r="22" spans="4:5" ht="39.950000000000003" customHeight="1" x14ac:dyDescent="0.25">
      <c r="D22" s="25" t="s">
        <v>188</v>
      </c>
      <c r="E22" t="s">
        <v>189</v>
      </c>
    </row>
    <row r="23" spans="4:5" ht="39.950000000000003" customHeight="1" x14ac:dyDescent="0.25">
      <c r="D23" s="25" t="s">
        <v>190</v>
      </c>
      <c r="E23" t="s">
        <v>191</v>
      </c>
    </row>
    <row r="24" spans="4:5" ht="39.950000000000003" customHeight="1" x14ac:dyDescent="0.25">
      <c r="D24" s="25" t="s">
        <v>192</v>
      </c>
      <c r="E24" t="s">
        <v>193</v>
      </c>
    </row>
    <row r="25" spans="4:5" ht="39.950000000000003" customHeight="1" x14ac:dyDescent="0.25">
      <c r="D25" s="25" t="s">
        <v>194</v>
      </c>
      <c r="E25" t="s">
        <v>195</v>
      </c>
    </row>
    <row r="26" spans="4:5" ht="39.950000000000003" customHeight="1" x14ac:dyDescent="0.25">
      <c r="D26" s="25" t="s">
        <v>196</v>
      </c>
      <c r="E26" t="s">
        <v>197</v>
      </c>
    </row>
    <row r="27" spans="4:5" ht="39.950000000000003" customHeight="1" x14ac:dyDescent="0.25">
      <c r="D27" s="25" t="s">
        <v>198</v>
      </c>
      <c r="E27" t="s">
        <v>199</v>
      </c>
    </row>
    <row r="28" spans="4:5" ht="39.950000000000003" customHeight="1" x14ac:dyDescent="0.25">
      <c r="D28" s="25" t="s">
        <v>200</v>
      </c>
      <c r="E28" t="s">
        <v>201</v>
      </c>
    </row>
    <row r="29" spans="4:5" ht="39.950000000000003" customHeight="1" x14ac:dyDescent="0.25">
      <c r="D29" s="25" t="s">
        <v>202</v>
      </c>
      <c r="E29" t="s">
        <v>203</v>
      </c>
    </row>
    <row r="30" spans="4:5" ht="39.950000000000003" customHeight="1" x14ac:dyDescent="0.25">
      <c r="D30" s="25" t="s">
        <v>204</v>
      </c>
      <c r="E30" t="s">
        <v>205</v>
      </c>
    </row>
    <row r="31" spans="4:5" ht="39.950000000000003" customHeight="1" x14ac:dyDescent="0.25">
      <c r="D31" s="20" t="s">
        <v>206</v>
      </c>
      <c r="E31" t="s">
        <v>207</v>
      </c>
    </row>
    <row r="32" spans="4:5" ht="39.950000000000003" customHeight="1" x14ac:dyDescent="0.25">
      <c r="D32" s="25" t="s">
        <v>208</v>
      </c>
      <c r="E32" t="s">
        <v>209</v>
      </c>
    </row>
    <row r="33" spans="4:5" ht="39.950000000000003" customHeight="1" x14ac:dyDescent="0.25">
      <c r="D33" s="25" t="s">
        <v>210</v>
      </c>
      <c r="E33" t="s">
        <v>211</v>
      </c>
    </row>
    <row r="34" spans="4:5" ht="39.950000000000003" customHeight="1" x14ac:dyDescent="0.25">
      <c r="D34" s="22" t="s">
        <v>212</v>
      </c>
      <c r="E34" t="s">
        <v>213</v>
      </c>
    </row>
    <row r="35" spans="4:5" ht="39.950000000000003" customHeight="1" x14ac:dyDescent="0.25">
      <c r="D35" s="20" t="s">
        <v>214</v>
      </c>
      <c r="E35" t="s">
        <v>215</v>
      </c>
    </row>
    <row r="36" spans="4:5" ht="39.950000000000003" customHeight="1" x14ac:dyDescent="0.25">
      <c r="D36" s="20" t="s">
        <v>216</v>
      </c>
      <c r="E36" t="s">
        <v>217</v>
      </c>
    </row>
    <row r="37" spans="4:5" ht="39.950000000000003" customHeight="1" x14ac:dyDescent="0.25">
      <c r="D37" s="20"/>
    </row>
    <row r="38" spans="4:5" ht="39.950000000000003" customHeight="1" x14ac:dyDescent="0.25">
      <c r="D38" s="20"/>
    </row>
    <row r="39" spans="4:5" ht="39.950000000000003" customHeight="1" x14ac:dyDescent="0.25">
      <c r="D39" s="20"/>
    </row>
    <row r="40" spans="4:5" ht="39.950000000000003" customHeight="1" x14ac:dyDescent="0.25"/>
    <row r="41" spans="4:5" ht="39.950000000000003" customHeight="1" x14ac:dyDescent="0.25"/>
    <row r="42" spans="4:5" ht="39.950000000000003" customHeight="1" x14ac:dyDescent="0.25"/>
    <row r="43" spans="4:5" ht="39.950000000000003" customHeight="1" x14ac:dyDescent="0.25"/>
    <row r="44" spans="4:5" ht="39.950000000000003" customHeight="1" x14ac:dyDescent="0.25"/>
    <row r="45" spans="4:5" ht="39.950000000000003" customHeight="1" x14ac:dyDescent="0.25"/>
    <row r="46" spans="4:5" ht="39.950000000000003" customHeight="1" x14ac:dyDescent="0.25"/>
    <row r="47" spans="4:5" ht="39.950000000000003" customHeight="1" x14ac:dyDescent="0.25"/>
    <row r="48" spans="4:5" ht="39.950000000000003" customHeight="1" x14ac:dyDescent="0.25"/>
    <row r="49" ht="39.950000000000003" customHeight="1" x14ac:dyDescent="0.25"/>
    <row r="50" ht="39.950000000000003" customHeight="1" x14ac:dyDescent="0.25"/>
    <row r="51" ht="39.950000000000003" customHeight="1" x14ac:dyDescent="0.25"/>
    <row r="52" ht="39.950000000000003" customHeight="1" x14ac:dyDescent="0.25"/>
    <row r="53" ht="39.950000000000003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9"/>
  <sheetViews>
    <sheetView showGridLines="0" topLeftCell="E1" zoomScaleNormal="100" workbookViewId="0">
      <pane xSplit="1" ySplit="4" topLeftCell="F5" activePane="bottomRight" state="frozen"/>
      <selection activeCell="E1" sqref="E1"/>
      <selection pane="topRight" activeCell="F1" sqref="F1"/>
      <selection pane="bottomLeft" activeCell="E5" sqref="E5"/>
      <selection pane="bottomRight" activeCell="G72" sqref="G72"/>
    </sheetView>
  </sheetViews>
  <sheetFormatPr baseColWidth="10" defaultColWidth="9.140625" defaultRowHeight="15.75" x14ac:dyDescent="0.25"/>
  <cols>
    <col min="1" max="1" width="16.140625" style="30" hidden="1" customWidth="1"/>
    <col min="2" max="2" width="61.85546875" style="30" hidden="1" customWidth="1"/>
    <col min="3" max="3" width="38.42578125" style="31" hidden="1" customWidth="1"/>
    <col min="4" max="4" width="34.7109375" style="30" hidden="1" customWidth="1"/>
    <col min="5" max="5" width="44.28515625" style="30" customWidth="1"/>
    <col min="6" max="6" width="20.85546875" style="30" bestFit="1" customWidth="1"/>
    <col min="7" max="7" width="19.5703125" style="34" customWidth="1"/>
    <col min="8" max="14" width="19.7109375" style="30" bestFit="1" customWidth="1"/>
    <col min="15" max="15" width="18.5703125" style="30" bestFit="1" customWidth="1"/>
    <col min="16" max="16" width="14.7109375" style="30" bestFit="1" customWidth="1"/>
    <col min="17" max="17" width="11.85546875" style="30" customWidth="1"/>
    <col min="18" max="18" width="13" style="30" bestFit="1" customWidth="1"/>
    <col min="19" max="19" width="9.42578125" style="30" bestFit="1" customWidth="1"/>
    <col min="20" max="20" width="97" style="30" bestFit="1" customWidth="1"/>
    <col min="21" max="21" width="9.42578125" style="30" bestFit="1" customWidth="1"/>
    <col min="22" max="29" width="6.42578125" style="30" bestFit="1" customWidth="1"/>
    <col min="30" max="31" width="7.5703125" style="30" bestFit="1" customWidth="1"/>
    <col min="32" max="16384" width="9.140625" style="30"/>
  </cols>
  <sheetData>
    <row r="1" spans="1:31" ht="18.75" x14ac:dyDescent="0.25">
      <c r="E1" s="83" t="s">
        <v>281</v>
      </c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T1" s="32" t="s">
        <v>94</v>
      </c>
    </row>
    <row r="2" spans="1:31" ht="18.75" x14ac:dyDescent="0.25">
      <c r="E2" s="83">
        <v>2018</v>
      </c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T2" s="33" t="s">
        <v>96</v>
      </c>
    </row>
    <row r="3" spans="1:31" ht="18.75" x14ac:dyDescent="0.25">
      <c r="E3" s="83" t="s">
        <v>104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T3" s="33" t="s">
        <v>97</v>
      </c>
    </row>
    <row r="4" spans="1:31" ht="18.75" x14ac:dyDescent="0.3">
      <c r="E4" s="86" t="s">
        <v>36</v>
      </c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T4" s="33" t="s">
        <v>95</v>
      </c>
    </row>
    <row r="5" spans="1:31" x14ac:dyDescent="0.25">
      <c r="T5" s="33" t="s">
        <v>98</v>
      </c>
    </row>
    <row r="6" spans="1:31" x14ac:dyDescent="0.25">
      <c r="E6" s="13" t="s">
        <v>0</v>
      </c>
      <c r="F6" s="14" t="s">
        <v>106</v>
      </c>
      <c r="G6" s="14" t="s">
        <v>82</v>
      </c>
      <c r="H6" s="14" t="s">
        <v>83</v>
      </c>
      <c r="I6" s="14" t="s">
        <v>84</v>
      </c>
      <c r="J6" s="14" t="s">
        <v>85</v>
      </c>
      <c r="K6" s="14" t="s">
        <v>86</v>
      </c>
      <c r="L6" s="14" t="s">
        <v>87</v>
      </c>
      <c r="M6" s="14" t="s">
        <v>88</v>
      </c>
      <c r="N6" s="14" t="s">
        <v>89</v>
      </c>
      <c r="O6" s="14" t="s">
        <v>90</v>
      </c>
      <c r="P6" s="14" t="s">
        <v>91</v>
      </c>
      <c r="Q6" s="14" t="s">
        <v>92</v>
      </c>
      <c r="R6" s="14" t="s">
        <v>93</v>
      </c>
      <c r="T6" s="33" t="s">
        <v>99</v>
      </c>
    </row>
    <row r="7" spans="1:31" x14ac:dyDescent="0.25">
      <c r="A7" s="35" t="s">
        <v>272</v>
      </c>
      <c r="B7" s="35" t="s">
        <v>273</v>
      </c>
      <c r="C7" s="36" t="s">
        <v>270</v>
      </c>
      <c r="D7" s="35" t="s">
        <v>271</v>
      </c>
      <c r="E7" s="38" t="s">
        <v>1</v>
      </c>
      <c r="F7" s="39"/>
      <c r="G7" s="40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AD7" s="37"/>
      <c r="AE7" s="37"/>
    </row>
    <row r="8" spans="1:31" ht="31.5" x14ac:dyDescent="0.25">
      <c r="E8" s="42" t="s">
        <v>2</v>
      </c>
      <c r="F8" s="68">
        <f>SUM(F9:F13)</f>
        <v>1393260422.96</v>
      </c>
      <c r="G8" s="43">
        <f>SUM(G9:G13)</f>
        <v>169581406.88000003</v>
      </c>
      <c r="H8" s="43">
        <f t="shared" ref="H8:R8" si="0">SUM(H9:H13)</f>
        <v>158915548.31000003</v>
      </c>
      <c r="I8" s="43">
        <f t="shared" si="0"/>
        <v>172971067.15000001</v>
      </c>
      <c r="J8" s="43">
        <f t="shared" si="0"/>
        <v>185627700.73000002</v>
      </c>
      <c r="K8" s="43">
        <f t="shared" si="0"/>
        <v>177087477.93000001</v>
      </c>
      <c r="L8" s="43">
        <f t="shared" si="0"/>
        <v>165886944.88</v>
      </c>
      <c r="M8" s="43">
        <f t="shared" si="0"/>
        <v>194373678.65999997</v>
      </c>
      <c r="N8" s="43">
        <f t="shared" si="0"/>
        <v>168816598.42000002</v>
      </c>
      <c r="O8" s="43">
        <f t="shared" si="0"/>
        <v>168200920.23000002</v>
      </c>
      <c r="P8" s="43">
        <f t="shared" si="0"/>
        <v>0</v>
      </c>
      <c r="Q8" s="43">
        <f t="shared" si="0"/>
        <v>0</v>
      </c>
      <c r="R8" s="43">
        <f t="shared" si="0"/>
        <v>0</v>
      </c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pans="1:31" x14ac:dyDescent="0.25">
      <c r="E9" s="46" t="s">
        <v>3</v>
      </c>
      <c r="F9" s="69">
        <f>SUM(G9:N9)</f>
        <v>1052153868.2900002</v>
      </c>
      <c r="G9" s="47">
        <v>127550022.67000002</v>
      </c>
      <c r="H9" s="41">
        <v>121154040.64000002</v>
      </c>
      <c r="I9" s="41">
        <v>133094465.02999999</v>
      </c>
      <c r="J9" s="41">
        <v>137965666.86000001</v>
      </c>
      <c r="K9" s="41">
        <v>131761871.45999999</v>
      </c>
      <c r="L9" s="41">
        <v>128027353.47999997</v>
      </c>
      <c r="M9" s="41">
        <v>141483784.44999999</v>
      </c>
      <c r="N9" s="41">
        <v>131116663.7</v>
      </c>
      <c r="O9" s="41">
        <v>129101508.77000001</v>
      </c>
      <c r="P9" s="41"/>
      <c r="Q9" s="41"/>
      <c r="R9" s="41"/>
      <c r="V9" s="44"/>
    </row>
    <row r="10" spans="1:31" x14ac:dyDescent="0.25">
      <c r="A10" s="30" t="s">
        <v>107</v>
      </c>
      <c r="B10" s="30" t="s">
        <v>108</v>
      </c>
      <c r="C10" s="45" t="s">
        <v>264</v>
      </c>
      <c r="D10" s="45" t="s">
        <v>265</v>
      </c>
      <c r="E10" s="46" t="s">
        <v>4</v>
      </c>
      <c r="F10" s="69">
        <f>SUM(G10:N10)</f>
        <v>113145668.38999997</v>
      </c>
      <c r="G10" s="47">
        <v>14628306.460000001</v>
      </c>
      <c r="H10" s="41">
        <v>14444085.58</v>
      </c>
      <c r="I10" s="41">
        <v>12973296.01</v>
      </c>
      <c r="J10" s="41">
        <v>14338958.26</v>
      </c>
      <c r="K10" s="41">
        <v>13910515.140000001</v>
      </c>
      <c r="L10" s="41">
        <v>14475078.380000001</v>
      </c>
      <c r="M10" s="41">
        <v>14006717.289999999</v>
      </c>
      <c r="N10" s="41">
        <v>14368711.27</v>
      </c>
      <c r="O10" s="41">
        <v>14358793.710000001</v>
      </c>
    </row>
    <row r="11" spans="1:31" ht="31.5" x14ac:dyDescent="0.25">
      <c r="A11" s="30" t="s">
        <v>109</v>
      </c>
      <c r="B11" s="30" t="s">
        <v>110</v>
      </c>
      <c r="C11" s="45" t="s">
        <v>266</v>
      </c>
      <c r="D11" s="45" t="s">
        <v>267</v>
      </c>
      <c r="E11" s="46" t="s">
        <v>40</v>
      </c>
      <c r="F11" s="69">
        <f t="shared" ref="F11:F13" si="1">SUM(G11:N11)</f>
        <v>0</v>
      </c>
      <c r="G11" s="50"/>
    </row>
    <row r="12" spans="1:31" ht="31.5" x14ac:dyDescent="0.25">
      <c r="A12" s="48" t="s">
        <v>111</v>
      </c>
      <c r="B12" s="48" t="s">
        <v>112</v>
      </c>
      <c r="C12" s="49"/>
      <c r="E12" s="46" t="s">
        <v>5</v>
      </c>
      <c r="F12" s="69">
        <f>SUM(G12:N12)</f>
        <v>91237546.110000014</v>
      </c>
      <c r="G12" s="47">
        <v>10694923.49</v>
      </c>
      <c r="H12" s="41">
        <v>6636221.9699999997</v>
      </c>
      <c r="I12" s="41">
        <v>10251433.489999998</v>
      </c>
      <c r="J12" s="41">
        <v>16212550.859999999</v>
      </c>
      <c r="K12" s="41">
        <v>14350434.309999999</v>
      </c>
      <c r="L12" s="41">
        <v>5953827.2800000003</v>
      </c>
      <c r="M12" s="41">
        <v>21348762.280000001</v>
      </c>
      <c r="N12" s="41">
        <v>5789392.4300000006</v>
      </c>
      <c r="O12" s="41">
        <v>7221329.1699999999</v>
      </c>
    </row>
    <row r="13" spans="1:31" ht="31.5" x14ac:dyDescent="0.25">
      <c r="A13" s="30" t="s">
        <v>113</v>
      </c>
      <c r="B13" s="30" t="s">
        <v>114</v>
      </c>
      <c r="C13" s="45" t="s">
        <v>268</v>
      </c>
      <c r="D13" s="45" t="s">
        <v>269</v>
      </c>
      <c r="E13" s="46" t="s">
        <v>6</v>
      </c>
      <c r="F13" s="69">
        <f t="shared" si="1"/>
        <v>136723340.16999999</v>
      </c>
      <c r="G13" s="52">
        <v>16708154.26</v>
      </c>
      <c r="H13" s="41">
        <v>16681200.119999999</v>
      </c>
      <c r="I13" s="41">
        <v>16651872.620000001</v>
      </c>
      <c r="J13" s="41">
        <v>17110524.75</v>
      </c>
      <c r="K13" s="41">
        <v>17064657.02</v>
      </c>
      <c r="L13" s="41">
        <v>17430685.740000002</v>
      </c>
      <c r="M13" s="41">
        <v>17534414.640000001</v>
      </c>
      <c r="N13" s="41">
        <v>17541831.020000003</v>
      </c>
      <c r="O13" s="41">
        <v>17519288.579999998</v>
      </c>
    </row>
    <row r="14" spans="1:31" x14ac:dyDescent="0.25">
      <c r="A14" s="51" t="s">
        <v>115</v>
      </c>
      <c r="B14" s="51" t="s">
        <v>116</v>
      </c>
      <c r="C14" s="45" t="s">
        <v>266</v>
      </c>
      <c r="D14" s="45" t="s">
        <v>267</v>
      </c>
      <c r="E14" s="42" t="s">
        <v>7</v>
      </c>
      <c r="F14" s="43">
        <f>SUM(G14:S14)</f>
        <v>19995602269.360001</v>
      </c>
      <c r="G14" s="43">
        <f>SUM(G15:G22)</f>
        <v>2290265210.1399999</v>
      </c>
      <c r="H14" s="43">
        <f t="shared" ref="H14:S15" si="2">SUM(H15:H22)</f>
        <v>2224959063.5799999</v>
      </c>
      <c r="I14" s="43">
        <f t="shared" si="2"/>
        <v>1101900680.0200002</v>
      </c>
      <c r="J14" s="43">
        <f t="shared" si="2"/>
        <v>2283441809.1399999</v>
      </c>
      <c r="K14" s="43">
        <f t="shared" si="2"/>
        <v>840136493.84000003</v>
      </c>
      <c r="L14" s="43">
        <f t="shared" si="2"/>
        <v>2210871671.8000002</v>
      </c>
      <c r="M14" s="43">
        <f t="shared" si="2"/>
        <v>3136741748.6399999</v>
      </c>
      <c r="N14" s="43">
        <f>SUM(N15:N22)</f>
        <v>2884349258.8400006</v>
      </c>
      <c r="O14" s="43">
        <f t="shared" si="2"/>
        <v>3022936333.3600001</v>
      </c>
      <c r="P14" s="43">
        <f t="shared" si="2"/>
        <v>0</v>
      </c>
      <c r="Q14" s="43">
        <f t="shared" si="2"/>
        <v>0</v>
      </c>
      <c r="R14" s="43">
        <f t="shared" si="2"/>
        <v>0</v>
      </c>
    </row>
    <row r="15" spans="1:31" x14ac:dyDescent="0.25">
      <c r="E15" s="46" t="s">
        <v>8</v>
      </c>
      <c r="F15" s="69">
        <f t="shared" ref="F15" si="3">SUM(G15:O15)</f>
        <v>18499905238.82</v>
      </c>
      <c r="G15" s="47">
        <v>2039189795.54</v>
      </c>
      <c r="H15" s="41">
        <v>2072907157.0799999</v>
      </c>
      <c r="I15" s="41">
        <v>949186613.68000019</v>
      </c>
      <c r="J15" s="41">
        <v>2118747519.77</v>
      </c>
      <c r="K15" s="41">
        <v>700691174.66999996</v>
      </c>
      <c r="L15" s="41">
        <v>2034614854.3800001</v>
      </c>
      <c r="M15" s="41">
        <v>2980085302.1700001</v>
      </c>
      <c r="N15" s="41">
        <v>2722723039.1000004</v>
      </c>
      <c r="O15" s="41">
        <v>2881759782.4300003</v>
      </c>
      <c r="S15" s="43">
        <f t="shared" si="2"/>
        <v>0</v>
      </c>
    </row>
    <row r="16" spans="1:31" ht="31.5" x14ac:dyDescent="0.25">
      <c r="A16" s="27" t="s">
        <v>227</v>
      </c>
      <c r="B16" s="30" t="s">
        <v>117</v>
      </c>
      <c r="C16" s="45" t="s">
        <v>231</v>
      </c>
      <c r="D16" s="45" t="s">
        <v>232</v>
      </c>
      <c r="E16" s="46" t="s">
        <v>9</v>
      </c>
      <c r="F16" s="69">
        <f t="shared" ref="F16:F22" si="4">SUM(G16:N16)</f>
        <v>82212907.250000015</v>
      </c>
      <c r="G16" s="50">
        <v>11970965.199999999</v>
      </c>
      <c r="H16" s="50">
        <v>8246530.5099999998</v>
      </c>
      <c r="I16" s="50">
        <v>21913763.100000001</v>
      </c>
      <c r="J16" s="50">
        <v>5160690</v>
      </c>
      <c r="K16" s="50">
        <v>7135841.7400000002</v>
      </c>
      <c r="L16" s="50">
        <v>9443471.9000000004</v>
      </c>
      <c r="M16" s="52">
        <v>10894430.07</v>
      </c>
      <c r="N16" s="47">
        <v>7447214.7300000004</v>
      </c>
      <c r="O16" s="47">
        <v>2792477.9699999997</v>
      </c>
    </row>
    <row r="17" spans="1:20" x14ac:dyDescent="0.25">
      <c r="A17" s="30" t="s">
        <v>118</v>
      </c>
      <c r="B17" s="30" t="s">
        <v>119</v>
      </c>
      <c r="C17" s="45" t="s">
        <v>233</v>
      </c>
      <c r="D17" s="45" t="s">
        <v>234</v>
      </c>
      <c r="E17" s="46" t="s">
        <v>10</v>
      </c>
      <c r="F17" s="69">
        <f t="shared" si="4"/>
        <v>19926648.510000002</v>
      </c>
      <c r="G17" s="47">
        <v>2012817.8599999999</v>
      </c>
      <c r="H17" s="41">
        <v>2046472.2</v>
      </c>
      <c r="I17" s="41">
        <v>2301544.09</v>
      </c>
      <c r="J17" s="41">
        <v>2930481.21</v>
      </c>
      <c r="K17" s="41">
        <v>2363095.5</v>
      </c>
      <c r="L17" s="41">
        <v>2609137.8199999998</v>
      </c>
      <c r="M17" s="41">
        <v>2466342.7800000003</v>
      </c>
      <c r="N17" s="41">
        <v>3196757.05</v>
      </c>
      <c r="O17" s="41">
        <v>2767052.6900000004</v>
      </c>
    </row>
    <row r="18" spans="1:20" x14ac:dyDescent="0.25">
      <c r="A18" s="30" t="s">
        <v>120</v>
      </c>
      <c r="B18" s="30" t="s">
        <v>121</v>
      </c>
      <c r="C18" s="45" t="s">
        <v>274</v>
      </c>
      <c r="D18" s="45" t="s">
        <v>275</v>
      </c>
      <c r="E18" s="46" t="s">
        <v>11</v>
      </c>
      <c r="F18" s="69">
        <f t="shared" si="4"/>
        <v>3456191.51</v>
      </c>
      <c r="G18" s="41">
        <v>487569.73</v>
      </c>
      <c r="H18" s="41">
        <v>161711.69</v>
      </c>
      <c r="I18" s="41">
        <v>635090.42000000004</v>
      </c>
      <c r="J18" s="41">
        <v>372155.38</v>
      </c>
      <c r="K18" s="41">
        <v>179558.2</v>
      </c>
      <c r="L18" s="41">
        <v>408840.22</v>
      </c>
      <c r="M18" s="41">
        <v>851420.7</v>
      </c>
      <c r="N18" s="41">
        <v>359845.17</v>
      </c>
      <c r="O18" s="41">
        <v>575</v>
      </c>
    </row>
    <row r="19" spans="1:20" ht="18" customHeight="1" x14ac:dyDescent="0.25">
      <c r="A19" s="30" t="s">
        <v>122</v>
      </c>
      <c r="B19" s="30" t="s">
        <v>123</v>
      </c>
      <c r="C19" s="45" t="s">
        <v>235</v>
      </c>
      <c r="D19" s="45" t="s">
        <v>236</v>
      </c>
      <c r="E19" s="46" t="s">
        <v>12</v>
      </c>
      <c r="F19" s="69">
        <f t="shared" si="4"/>
        <v>331344668.26999998</v>
      </c>
      <c r="G19" s="47">
        <v>111136583.91</v>
      </c>
      <c r="H19" s="41">
        <v>27149350.370000001</v>
      </c>
      <c r="I19" s="41">
        <v>27115080.310000002</v>
      </c>
      <c r="J19" s="41">
        <v>18459064.329999998</v>
      </c>
      <c r="K19" s="41">
        <v>31327439.73</v>
      </c>
      <c r="L19" s="41">
        <v>39931020.960000001</v>
      </c>
      <c r="M19" s="41">
        <v>33454508.079999998</v>
      </c>
      <c r="N19" s="41">
        <v>42771620.580000006</v>
      </c>
      <c r="O19" s="41">
        <v>9230232.4499999993</v>
      </c>
    </row>
    <row r="20" spans="1:20" x14ac:dyDescent="0.25">
      <c r="A20" s="30" t="s">
        <v>124</v>
      </c>
      <c r="B20" s="30" t="s">
        <v>125</v>
      </c>
      <c r="C20" s="45" t="s">
        <v>237</v>
      </c>
      <c r="D20" s="45" t="s">
        <v>238</v>
      </c>
      <c r="E20" s="46" t="s">
        <v>13</v>
      </c>
      <c r="F20" s="69">
        <f t="shared" si="4"/>
        <v>5842814.04</v>
      </c>
      <c r="G20" s="50"/>
      <c r="L20" s="41">
        <v>2265269.54</v>
      </c>
      <c r="M20" s="41">
        <v>3523660.22</v>
      </c>
      <c r="N20" s="41">
        <v>53884.28</v>
      </c>
    </row>
    <row r="21" spans="1:20" ht="47.25" x14ac:dyDescent="0.25">
      <c r="A21" s="30" t="s">
        <v>126</v>
      </c>
      <c r="B21" s="30" t="s">
        <v>127</v>
      </c>
      <c r="E21" s="46" t="s">
        <v>14</v>
      </c>
      <c r="F21" s="47">
        <f t="shared" si="4"/>
        <v>760009075.38000011</v>
      </c>
      <c r="G21" s="47">
        <v>104425934.26000002</v>
      </c>
      <c r="H21" s="47">
        <v>97518909.409999996</v>
      </c>
      <c r="I21" s="47">
        <v>75154097.260000005</v>
      </c>
      <c r="J21" s="47">
        <v>120088021.42999999</v>
      </c>
      <c r="K21" s="47">
        <v>83742839.229999989</v>
      </c>
      <c r="L21" s="47">
        <v>99704591.830000013</v>
      </c>
      <c r="M21" s="47">
        <v>87769197.959999993</v>
      </c>
      <c r="N21" s="47">
        <v>91605484.00000003</v>
      </c>
      <c r="O21" s="47">
        <v>102936352.44</v>
      </c>
    </row>
    <row r="22" spans="1:20" ht="31.5" x14ac:dyDescent="0.25">
      <c r="A22" s="30" t="s">
        <v>128</v>
      </c>
      <c r="B22" s="30" t="s">
        <v>129</v>
      </c>
      <c r="C22" s="45" t="s">
        <v>239</v>
      </c>
      <c r="D22" s="45" t="s">
        <v>240</v>
      </c>
      <c r="E22" s="46" t="s">
        <v>15</v>
      </c>
      <c r="F22" s="47">
        <f t="shared" si="4"/>
        <v>151728174.65000001</v>
      </c>
      <c r="G22" s="47">
        <v>21041543.640000001</v>
      </c>
      <c r="H22" s="47">
        <v>16928932.32</v>
      </c>
      <c r="I22" s="47">
        <v>25594491.16</v>
      </c>
      <c r="J22" s="47">
        <v>17683877.020000003</v>
      </c>
      <c r="K22" s="53">
        <v>14696544.77</v>
      </c>
      <c r="L22" s="53">
        <v>21894485.149999999</v>
      </c>
      <c r="M22" s="53">
        <v>17696886.66</v>
      </c>
      <c r="N22" s="53">
        <v>16191413.93</v>
      </c>
      <c r="O22" s="53">
        <v>23449860.379999999</v>
      </c>
    </row>
    <row r="23" spans="1:20" ht="31.5" x14ac:dyDescent="0.25">
      <c r="A23" s="30" t="s">
        <v>130</v>
      </c>
      <c r="B23" s="30" t="s">
        <v>131</v>
      </c>
      <c r="C23" s="45" t="s">
        <v>276</v>
      </c>
      <c r="D23" s="45" t="s">
        <v>241</v>
      </c>
      <c r="E23" s="46" t="s">
        <v>41</v>
      </c>
      <c r="F23" s="47">
        <f t="shared" ref="F23" si="5">SUM(G23:N23)</f>
        <v>0</v>
      </c>
      <c r="G23" s="50"/>
    </row>
    <row r="24" spans="1:20" x14ac:dyDescent="0.25">
      <c r="A24" s="48" t="s">
        <v>132</v>
      </c>
      <c r="B24" s="48" t="s">
        <v>133</v>
      </c>
      <c r="C24" s="49"/>
      <c r="E24" s="42" t="s">
        <v>16</v>
      </c>
      <c r="F24" s="72">
        <f>SUM(G24:O24)</f>
        <v>646928523.12000012</v>
      </c>
      <c r="G24" s="54">
        <f>SUM(G25:G34)</f>
        <v>53929054.359999999</v>
      </c>
      <c r="H24" s="54">
        <f t="shared" ref="H24:T25" si="6">SUM(H25:H34)</f>
        <v>68674230.670000002</v>
      </c>
      <c r="I24" s="54">
        <f t="shared" si="6"/>
        <v>99635653.870000005</v>
      </c>
      <c r="J24" s="54">
        <f t="shared" si="6"/>
        <v>60134219.719999999</v>
      </c>
      <c r="K24" s="54">
        <f t="shared" si="6"/>
        <v>77551352.090000004</v>
      </c>
      <c r="L24" s="54">
        <f t="shared" si="6"/>
        <v>99779357.800000012</v>
      </c>
      <c r="M24" s="54">
        <f t="shared" si="6"/>
        <v>83793530.910000011</v>
      </c>
      <c r="N24" s="54">
        <f t="shared" si="6"/>
        <v>87284029.439999998</v>
      </c>
      <c r="O24" s="54">
        <f t="shared" si="6"/>
        <v>16147094.26</v>
      </c>
      <c r="P24" s="54">
        <f t="shared" si="6"/>
        <v>0</v>
      </c>
      <c r="Q24" s="54">
        <f t="shared" si="6"/>
        <v>0</v>
      </c>
      <c r="R24" s="54">
        <f t="shared" si="6"/>
        <v>0</v>
      </c>
    </row>
    <row r="25" spans="1:20" ht="31.5" x14ac:dyDescent="0.25">
      <c r="E25" s="46" t="s">
        <v>17</v>
      </c>
      <c r="F25" s="69">
        <f t="shared" ref="F25:F64" si="7">SUM(G25:O25)</f>
        <v>0</v>
      </c>
      <c r="G25" s="50"/>
      <c r="S25" s="54">
        <f t="shared" si="6"/>
        <v>0</v>
      </c>
      <c r="T25" s="54">
        <f t="shared" si="6"/>
        <v>0</v>
      </c>
    </row>
    <row r="26" spans="1:20" x14ac:dyDescent="0.25">
      <c r="A26" s="48" t="s">
        <v>134</v>
      </c>
      <c r="B26" s="48" t="s">
        <v>135</v>
      </c>
      <c r="C26" s="49"/>
      <c r="E26" s="46" t="s">
        <v>18</v>
      </c>
      <c r="F26" s="69">
        <f>SUM(G26:N26)</f>
        <v>15446767.640000001</v>
      </c>
      <c r="G26" s="55">
        <v>11564</v>
      </c>
      <c r="H26" s="41">
        <v>83544</v>
      </c>
      <c r="I26" s="41">
        <v>2567148.9</v>
      </c>
      <c r="K26" s="41">
        <v>23400</v>
      </c>
      <c r="L26" s="41">
        <v>12335265.1</v>
      </c>
      <c r="M26" s="41">
        <v>241927.67999999999</v>
      </c>
      <c r="N26" s="41">
        <v>183917.96</v>
      </c>
      <c r="O26" s="41">
        <v>-4118701.1799999997</v>
      </c>
    </row>
    <row r="27" spans="1:20" ht="31.5" x14ac:dyDescent="0.25">
      <c r="A27" s="30" t="s">
        <v>136</v>
      </c>
      <c r="B27" s="30" t="s">
        <v>137</v>
      </c>
      <c r="C27" s="31" t="s">
        <v>242</v>
      </c>
      <c r="D27" s="45" t="s">
        <v>243</v>
      </c>
      <c r="E27" s="46" t="s">
        <v>19</v>
      </c>
      <c r="F27" s="69">
        <f>SUM(G27:N27)</f>
        <v>1793150.09</v>
      </c>
      <c r="G27" s="47">
        <v>374454.73</v>
      </c>
      <c r="H27" s="41">
        <v>368873.89</v>
      </c>
      <c r="I27" s="41">
        <v>197172.72</v>
      </c>
      <c r="J27" s="41">
        <v>44173.84</v>
      </c>
      <c r="K27" s="41">
        <v>482289.59</v>
      </c>
      <c r="L27" s="41">
        <v>171379.02</v>
      </c>
      <c r="M27" s="41">
        <v>3100</v>
      </c>
      <c r="N27" s="74">
        <v>151706.29999999999</v>
      </c>
      <c r="O27" s="41">
        <v>189077.22</v>
      </c>
    </row>
    <row r="28" spans="1:20" x14ac:dyDescent="0.25">
      <c r="A28" s="30" t="s">
        <v>138</v>
      </c>
      <c r="B28" s="30" t="s">
        <v>139</v>
      </c>
      <c r="C28" s="31" t="s">
        <v>244</v>
      </c>
      <c r="D28" s="45" t="s">
        <v>245</v>
      </c>
      <c r="E28" s="46" t="s">
        <v>20</v>
      </c>
      <c r="F28" s="69">
        <f t="shared" si="7"/>
        <v>0</v>
      </c>
      <c r="G28" s="50"/>
    </row>
    <row r="29" spans="1:20" ht="31.5" x14ac:dyDescent="0.25">
      <c r="A29" s="30" t="s">
        <v>140</v>
      </c>
      <c r="B29" s="30" t="s">
        <v>141</v>
      </c>
      <c r="C29" s="31" t="s">
        <v>246</v>
      </c>
      <c r="D29" s="45" t="s">
        <v>247</v>
      </c>
      <c r="E29" s="46" t="s">
        <v>21</v>
      </c>
      <c r="F29" s="69">
        <f t="shared" si="7"/>
        <v>0</v>
      </c>
      <c r="G29" s="50"/>
    </row>
    <row r="30" spans="1:20" ht="31.5" x14ac:dyDescent="0.25">
      <c r="A30" s="48" t="s">
        <v>142</v>
      </c>
      <c r="B30" s="48" t="s">
        <v>143</v>
      </c>
      <c r="C30" s="49"/>
      <c r="E30" s="46" t="s">
        <v>22</v>
      </c>
      <c r="F30" s="69">
        <f t="shared" si="7"/>
        <v>0</v>
      </c>
      <c r="G30" s="50"/>
    </row>
    <row r="31" spans="1:20" ht="31.5" x14ac:dyDescent="0.25">
      <c r="A31" s="48" t="s">
        <v>144</v>
      </c>
      <c r="B31" s="48" t="s">
        <v>145</v>
      </c>
      <c r="C31" s="49"/>
      <c r="E31" s="46" t="s">
        <v>23</v>
      </c>
      <c r="F31" s="47">
        <f>SUM(G31:N31)</f>
        <v>50411046.369999997</v>
      </c>
      <c r="G31" s="47">
        <v>2458210.1800000002</v>
      </c>
      <c r="H31" s="47">
        <v>2642625.17</v>
      </c>
      <c r="I31" s="47">
        <v>7279072.7699999996</v>
      </c>
      <c r="J31" s="47">
        <v>6487251.2999999998</v>
      </c>
      <c r="K31" s="47">
        <v>10856990.66</v>
      </c>
      <c r="L31" s="47">
        <v>6505997.3799999999</v>
      </c>
      <c r="M31" s="47">
        <v>6522599.1200000001</v>
      </c>
      <c r="N31" s="47">
        <v>7658299.79</v>
      </c>
      <c r="O31" s="47">
        <v>5805633.9299999997</v>
      </c>
    </row>
    <row r="32" spans="1:20" ht="47.25" x14ac:dyDescent="0.25">
      <c r="A32" s="33" t="s">
        <v>277</v>
      </c>
      <c r="B32" s="30" t="s">
        <v>147</v>
      </c>
      <c r="C32" s="31" t="s">
        <v>278</v>
      </c>
      <c r="D32" s="45" t="s">
        <v>279</v>
      </c>
      <c r="E32" s="46" t="s">
        <v>42</v>
      </c>
      <c r="F32" s="69">
        <f t="shared" si="7"/>
        <v>0</v>
      </c>
      <c r="G32" s="50"/>
    </row>
    <row r="33" spans="1:17" x14ac:dyDescent="0.25">
      <c r="A33" s="56" t="s">
        <v>148</v>
      </c>
      <c r="B33" s="48" t="s">
        <v>280</v>
      </c>
      <c r="C33" s="49"/>
      <c r="E33" s="46" t="s">
        <v>24</v>
      </c>
      <c r="F33" s="69">
        <f>SUM(G33:N33)</f>
        <v>29206027.479999997</v>
      </c>
      <c r="G33" s="47">
        <v>230</v>
      </c>
      <c r="H33" s="41">
        <v>48371.99</v>
      </c>
      <c r="I33" s="41">
        <v>27164886.369999997</v>
      </c>
      <c r="J33" s="41">
        <v>436241.98</v>
      </c>
      <c r="K33" s="41">
        <v>120896.04000000001</v>
      </c>
      <c r="L33" s="41">
        <v>718336.32</v>
      </c>
      <c r="M33" s="41">
        <v>335788.21</v>
      </c>
      <c r="N33" s="41">
        <v>381276.57000000007</v>
      </c>
      <c r="O33" s="41">
        <v>671582.94</v>
      </c>
    </row>
    <row r="34" spans="1:17" x14ac:dyDescent="0.25">
      <c r="A34" s="33"/>
      <c r="E34" s="42" t="s">
        <v>25</v>
      </c>
      <c r="F34" s="72">
        <f t="shared" ref="F34:F38" si="8">SUM(G34:O34)</f>
        <v>547523938.63</v>
      </c>
      <c r="G34" s="29">
        <f>SUM(G35:G49)</f>
        <v>51084595.450000003</v>
      </c>
      <c r="H34" s="29">
        <f t="shared" ref="H34:Q34" si="9">SUM(H35:H49)</f>
        <v>65530815.619999997</v>
      </c>
      <c r="I34" s="29">
        <f t="shared" si="9"/>
        <v>62427373.109999999</v>
      </c>
      <c r="J34" s="29">
        <f t="shared" si="9"/>
        <v>53166552.600000001</v>
      </c>
      <c r="K34" s="29">
        <f t="shared" si="9"/>
        <v>66067775.800000004</v>
      </c>
      <c r="L34" s="29">
        <f t="shared" si="9"/>
        <v>80048379.980000004</v>
      </c>
      <c r="M34" s="29">
        <f t="shared" si="9"/>
        <v>76690115.900000006</v>
      </c>
      <c r="N34" s="29">
        <f t="shared" si="9"/>
        <v>78908828.819999993</v>
      </c>
      <c r="O34" s="29">
        <f t="shared" si="9"/>
        <v>13599501.35</v>
      </c>
      <c r="P34" s="29">
        <f t="shared" si="9"/>
        <v>0</v>
      </c>
      <c r="Q34" s="29">
        <f t="shared" si="9"/>
        <v>0</v>
      </c>
    </row>
    <row r="35" spans="1:17" ht="31.5" x14ac:dyDescent="0.25">
      <c r="E35" s="46" t="s">
        <v>26</v>
      </c>
      <c r="F35" s="69">
        <f t="shared" si="8"/>
        <v>0</v>
      </c>
      <c r="G35" s="50"/>
      <c r="L35" s="50"/>
    </row>
    <row r="36" spans="1:17" ht="31.5" x14ac:dyDescent="0.25">
      <c r="A36" s="57" t="s">
        <v>152</v>
      </c>
      <c r="B36" s="30" t="s">
        <v>153</v>
      </c>
      <c r="C36" s="58" t="s">
        <v>228</v>
      </c>
      <c r="D36" s="59" t="s">
        <v>153</v>
      </c>
      <c r="E36" s="46" t="s">
        <v>43</v>
      </c>
      <c r="F36" s="43">
        <f t="shared" si="8"/>
        <v>116273571.09</v>
      </c>
      <c r="G36" s="47"/>
      <c r="H36" s="47">
        <v>20692900.07</v>
      </c>
      <c r="I36" s="47">
        <v>11814939.92</v>
      </c>
      <c r="J36" s="47">
        <v>5584513.4900000002</v>
      </c>
      <c r="K36" s="47">
        <v>13430064.630000001</v>
      </c>
      <c r="L36" s="47">
        <v>20372492.510000002</v>
      </c>
      <c r="M36" s="47">
        <v>14873283.23</v>
      </c>
      <c r="N36" s="47">
        <v>15905875.890000001</v>
      </c>
      <c r="O36" s="47">
        <v>13599501.35</v>
      </c>
      <c r="P36" s="50"/>
    </row>
    <row r="37" spans="1:17" ht="31.5" x14ac:dyDescent="0.25">
      <c r="A37" s="57" t="s">
        <v>154</v>
      </c>
      <c r="B37" s="30" t="s">
        <v>155</v>
      </c>
      <c r="C37" s="58" t="s">
        <v>229</v>
      </c>
      <c r="D37" s="59" t="s">
        <v>155</v>
      </c>
      <c r="E37" s="46" t="s">
        <v>44</v>
      </c>
      <c r="F37" s="43">
        <f t="shared" si="8"/>
        <v>431250367.54000008</v>
      </c>
      <c r="G37" s="47">
        <v>51084595.450000003</v>
      </c>
      <c r="H37" s="47">
        <v>44837915.549999997</v>
      </c>
      <c r="I37" s="47">
        <v>50612433.189999998</v>
      </c>
      <c r="J37" s="47">
        <v>47582039.109999999</v>
      </c>
      <c r="K37" s="47">
        <v>52637711.170000002</v>
      </c>
      <c r="L37" s="47">
        <v>59675887.469999999</v>
      </c>
      <c r="M37" s="47">
        <v>61816832.670000002</v>
      </c>
      <c r="N37" s="47">
        <v>63002952.93</v>
      </c>
      <c r="O37" s="47"/>
    </row>
    <row r="38" spans="1:17" ht="31.5" x14ac:dyDescent="0.25">
      <c r="A38" s="57" t="s">
        <v>156</v>
      </c>
      <c r="B38" s="30" t="s">
        <v>157</v>
      </c>
      <c r="C38" s="58" t="s">
        <v>230</v>
      </c>
      <c r="D38" s="59" t="s">
        <v>157</v>
      </c>
      <c r="E38" s="46" t="s">
        <v>45</v>
      </c>
      <c r="F38" s="69">
        <f t="shared" si="8"/>
        <v>0</v>
      </c>
      <c r="G38" s="50"/>
      <c r="I38" s="60"/>
    </row>
    <row r="39" spans="1:17" ht="31.5" x14ac:dyDescent="0.25">
      <c r="A39" s="57" t="s">
        <v>158</v>
      </c>
      <c r="B39" s="30" t="s">
        <v>159</v>
      </c>
      <c r="E39" s="46" t="s">
        <v>46</v>
      </c>
      <c r="F39" s="69">
        <f t="shared" si="7"/>
        <v>0</v>
      </c>
      <c r="G39" s="50"/>
      <c r="H39" s="60"/>
      <c r="I39" s="60"/>
    </row>
    <row r="40" spans="1:17" ht="31.5" x14ac:dyDescent="0.25">
      <c r="A40" s="57" t="s">
        <v>160</v>
      </c>
      <c r="B40" s="30" t="s">
        <v>161</v>
      </c>
      <c r="E40" s="46" t="s">
        <v>27</v>
      </c>
      <c r="F40" s="69">
        <f t="shared" si="7"/>
        <v>0</v>
      </c>
      <c r="G40" s="50"/>
      <c r="H40" s="60"/>
      <c r="I40" s="60"/>
    </row>
    <row r="41" spans="1:17" ht="31.5" x14ac:dyDescent="0.25">
      <c r="A41" s="57" t="s">
        <v>162</v>
      </c>
      <c r="B41" s="30" t="s">
        <v>163</v>
      </c>
      <c r="E41" s="46" t="s">
        <v>47</v>
      </c>
      <c r="F41" s="69">
        <f t="shared" si="7"/>
        <v>0</v>
      </c>
      <c r="G41" s="50"/>
      <c r="H41" s="60"/>
      <c r="I41" s="60"/>
    </row>
    <row r="42" spans="1:17" x14ac:dyDescent="0.25">
      <c r="A42" s="57" t="s">
        <v>164</v>
      </c>
      <c r="B42" s="30" t="s">
        <v>165</v>
      </c>
      <c r="E42" s="42" t="s">
        <v>48</v>
      </c>
      <c r="F42" s="69">
        <f t="shared" si="7"/>
        <v>0</v>
      </c>
      <c r="G42" s="61">
        <f>SUM(G43:G49)</f>
        <v>0</v>
      </c>
      <c r="H42" s="60"/>
      <c r="I42" s="60"/>
    </row>
    <row r="43" spans="1:17" ht="31.5" x14ac:dyDescent="0.25">
      <c r="E43" s="46" t="s">
        <v>49</v>
      </c>
      <c r="F43" s="69">
        <f t="shared" si="7"/>
        <v>0</v>
      </c>
      <c r="G43" s="50"/>
      <c r="H43" s="60"/>
      <c r="I43" s="60"/>
    </row>
    <row r="44" spans="1:17" ht="31.5" x14ac:dyDescent="0.25">
      <c r="A44" s="57" t="s">
        <v>166</v>
      </c>
      <c r="B44" s="30" t="s">
        <v>167</v>
      </c>
      <c r="E44" s="46" t="s">
        <v>50</v>
      </c>
      <c r="F44" s="69">
        <f t="shared" si="7"/>
        <v>0</v>
      </c>
      <c r="G44" s="50"/>
      <c r="H44" s="60"/>
      <c r="I44" s="60"/>
    </row>
    <row r="45" spans="1:17" ht="63" x14ac:dyDescent="0.25">
      <c r="A45" s="57" t="s">
        <v>168</v>
      </c>
      <c r="B45" s="30" t="s">
        <v>169</v>
      </c>
      <c r="C45" s="58" t="s">
        <v>248</v>
      </c>
      <c r="D45" s="58" t="s">
        <v>249</v>
      </c>
      <c r="E45" s="46" t="s">
        <v>51</v>
      </c>
      <c r="F45" s="69">
        <f t="shared" si="7"/>
        <v>0</v>
      </c>
      <c r="G45" s="50"/>
      <c r="H45" s="60"/>
      <c r="I45" s="60"/>
    </row>
    <row r="46" spans="1:17" ht="31.5" x14ac:dyDescent="0.25">
      <c r="A46" s="57" t="s">
        <v>170</v>
      </c>
      <c r="B46" s="30" t="s">
        <v>171</v>
      </c>
      <c r="E46" s="46" t="s">
        <v>52</v>
      </c>
      <c r="F46" s="69">
        <f t="shared" si="7"/>
        <v>0</v>
      </c>
      <c r="G46" s="50"/>
      <c r="H46" s="60"/>
    </row>
    <row r="47" spans="1:17" ht="31.5" x14ac:dyDescent="0.25">
      <c r="A47" s="57" t="s">
        <v>172</v>
      </c>
      <c r="B47" s="30" t="s">
        <v>173</v>
      </c>
      <c r="E47" s="46" t="s">
        <v>53</v>
      </c>
      <c r="F47" s="69">
        <f t="shared" si="7"/>
        <v>0</v>
      </c>
      <c r="G47" s="50"/>
    </row>
    <row r="48" spans="1:17" ht="31.5" x14ac:dyDescent="0.25">
      <c r="A48" s="57" t="s">
        <v>174</v>
      </c>
      <c r="B48" s="30" t="s">
        <v>175</v>
      </c>
      <c r="E48" s="46" t="s">
        <v>54</v>
      </c>
      <c r="F48" s="69">
        <f t="shared" si="7"/>
        <v>0</v>
      </c>
      <c r="G48" s="50"/>
    </row>
    <row r="49" spans="1:26" ht="31.5" x14ac:dyDescent="0.25">
      <c r="A49" s="57" t="s">
        <v>176</v>
      </c>
      <c r="B49" s="30" t="s">
        <v>177</v>
      </c>
      <c r="E49" s="46" t="s">
        <v>55</v>
      </c>
      <c r="F49" s="69">
        <f t="shared" si="7"/>
        <v>0</v>
      </c>
      <c r="G49" s="50"/>
    </row>
    <row r="50" spans="1:26" ht="31.5" x14ac:dyDescent="0.25">
      <c r="A50" s="57" t="s">
        <v>178</v>
      </c>
      <c r="B50" s="30" t="s">
        <v>179</v>
      </c>
      <c r="E50" s="42" t="s">
        <v>28</v>
      </c>
      <c r="F50" s="54">
        <f>SUM(G50:O50)</f>
        <v>84459349.659999982</v>
      </c>
      <c r="G50" s="54">
        <f>SUM(G51:G59)</f>
        <v>25313.119999999999</v>
      </c>
      <c r="H50" s="54">
        <f t="shared" ref="H50:Z51" si="10">SUM(H51:H59)</f>
        <v>12368929.939999999</v>
      </c>
      <c r="I50" s="54">
        <f t="shared" si="10"/>
        <v>8368415.3399999999</v>
      </c>
      <c r="J50" s="54">
        <f t="shared" si="10"/>
        <v>11091991.73</v>
      </c>
      <c r="K50" s="54">
        <f t="shared" si="10"/>
        <v>15614700.77</v>
      </c>
      <c r="L50" s="54">
        <f t="shared" si="10"/>
        <v>4505874.8699999992</v>
      </c>
      <c r="M50" s="54">
        <f t="shared" si="10"/>
        <v>19028861.349999998</v>
      </c>
      <c r="N50" s="54">
        <f>SUM(N51:N59)</f>
        <v>11342242.68</v>
      </c>
      <c r="O50" s="54">
        <f>SUM(O51:O59)</f>
        <v>2113019.8600000003</v>
      </c>
      <c r="P50" s="54">
        <f t="shared" si="10"/>
        <v>0</v>
      </c>
      <c r="Q50" s="54">
        <f t="shared" si="10"/>
        <v>0</v>
      </c>
      <c r="R50" s="54">
        <f t="shared" si="10"/>
        <v>0</v>
      </c>
    </row>
    <row r="51" spans="1:26" x14ac:dyDescent="0.25">
      <c r="E51" s="46" t="s">
        <v>29</v>
      </c>
      <c r="F51" s="69">
        <f>SUM(G51:O51)</f>
        <v>20384122.57</v>
      </c>
      <c r="G51" s="50"/>
      <c r="H51" s="41">
        <v>966275.58</v>
      </c>
      <c r="I51" s="41">
        <v>3780961.09</v>
      </c>
      <c r="J51" s="41">
        <v>10080950.68</v>
      </c>
      <c r="K51" s="41">
        <v>315198.58</v>
      </c>
      <c r="L51" s="41">
        <v>203203.06</v>
      </c>
      <c r="M51" s="41">
        <v>5081481.47</v>
      </c>
      <c r="N51" s="41"/>
      <c r="O51" s="41">
        <v>-43947.89</v>
      </c>
      <c r="S51" s="54">
        <f t="shared" si="10"/>
        <v>0</v>
      </c>
      <c r="T51" s="54">
        <f t="shared" si="10"/>
        <v>0</v>
      </c>
      <c r="U51" s="54">
        <f t="shared" si="10"/>
        <v>0</v>
      </c>
      <c r="V51" s="54">
        <f t="shared" si="10"/>
        <v>0</v>
      </c>
      <c r="W51" s="54">
        <f t="shared" si="10"/>
        <v>0</v>
      </c>
      <c r="X51" s="54">
        <f t="shared" si="10"/>
        <v>0</v>
      </c>
      <c r="Y51" s="54">
        <f t="shared" si="10"/>
        <v>0</v>
      </c>
      <c r="Z51" s="54">
        <f t="shared" si="10"/>
        <v>0</v>
      </c>
    </row>
    <row r="52" spans="1:26" ht="31.5" x14ac:dyDescent="0.25">
      <c r="A52" s="57" t="s">
        <v>180</v>
      </c>
      <c r="B52" s="30" t="s">
        <v>181</v>
      </c>
      <c r="C52" s="58" t="s">
        <v>250</v>
      </c>
      <c r="D52" s="58" t="s">
        <v>251</v>
      </c>
      <c r="E52" s="46" t="s">
        <v>30</v>
      </c>
      <c r="F52" s="69">
        <f t="shared" si="7"/>
        <v>0</v>
      </c>
      <c r="G52" s="50"/>
    </row>
    <row r="53" spans="1:26" ht="31.5" x14ac:dyDescent="0.25">
      <c r="A53" s="57" t="s">
        <v>182</v>
      </c>
      <c r="B53" s="30" t="s">
        <v>183</v>
      </c>
      <c r="E53" s="46" t="s">
        <v>31</v>
      </c>
      <c r="F53" s="69">
        <f t="shared" si="7"/>
        <v>0</v>
      </c>
      <c r="G53" s="50"/>
    </row>
    <row r="54" spans="1:26" ht="31.5" x14ac:dyDescent="0.25">
      <c r="A54" s="57" t="s">
        <v>184</v>
      </c>
      <c r="B54" s="30" t="s">
        <v>185</v>
      </c>
      <c r="E54" s="46" t="s">
        <v>32</v>
      </c>
      <c r="F54" s="69">
        <f t="shared" si="7"/>
        <v>0</v>
      </c>
      <c r="G54" s="50"/>
    </row>
    <row r="55" spans="1:26" ht="31.5" x14ac:dyDescent="0.25">
      <c r="A55" s="57" t="s">
        <v>186</v>
      </c>
      <c r="B55" s="30" t="s">
        <v>187</v>
      </c>
      <c r="C55" s="58" t="s">
        <v>252</v>
      </c>
      <c r="D55" s="58" t="s">
        <v>253</v>
      </c>
      <c r="E55" s="46" t="s">
        <v>33</v>
      </c>
      <c r="F55" s="52">
        <f>SUM(G55:O55)</f>
        <v>32378117.25</v>
      </c>
      <c r="G55" s="52">
        <v>25313.119999999999</v>
      </c>
      <c r="H55" s="50">
        <v>11402654.359999999</v>
      </c>
      <c r="I55" s="50">
        <v>4587454.25</v>
      </c>
      <c r="J55" s="50">
        <v>1011041.0499999999</v>
      </c>
      <c r="K55" s="50">
        <v>15299502.189999999</v>
      </c>
      <c r="M55" s="41">
        <v>47963.28</v>
      </c>
      <c r="N55" s="41"/>
      <c r="O55" s="41">
        <v>4189</v>
      </c>
    </row>
    <row r="56" spans="1:26" ht="31.5" x14ac:dyDescent="0.25">
      <c r="A56" s="57" t="s">
        <v>188</v>
      </c>
      <c r="B56" s="30" t="s">
        <v>189</v>
      </c>
      <c r="C56" s="58" t="s">
        <v>254</v>
      </c>
      <c r="D56" s="58" t="s">
        <v>255</v>
      </c>
      <c r="E56" s="46" t="s">
        <v>56</v>
      </c>
      <c r="F56" s="69">
        <f t="shared" si="7"/>
        <v>0</v>
      </c>
      <c r="G56" s="50"/>
    </row>
    <row r="57" spans="1:26" x14ac:dyDescent="0.25">
      <c r="A57" s="57" t="s">
        <v>190</v>
      </c>
      <c r="B57" s="30" t="s">
        <v>191</v>
      </c>
      <c r="C57" s="58" t="s">
        <v>256</v>
      </c>
      <c r="D57" s="58" t="s">
        <v>257</v>
      </c>
      <c r="E57" s="46" t="s">
        <v>57</v>
      </c>
      <c r="F57" s="69">
        <f t="shared" si="7"/>
        <v>0</v>
      </c>
      <c r="G57" s="50"/>
    </row>
    <row r="58" spans="1:26" x14ac:dyDescent="0.25">
      <c r="A58" s="57" t="s">
        <v>192</v>
      </c>
      <c r="B58" s="30" t="s">
        <v>193</v>
      </c>
      <c r="E58" s="46" t="s">
        <v>34</v>
      </c>
      <c r="F58" s="69">
        <f>SUM(G58:N58)</f>
        <v>24725706.350000001</v>
      </c>
      <c r="G58" s="50"/>
      <c r="L58" s="41">
        <v>4302671.8099999996</v>
      </c>
      <c r="M58" s="41">
        <v>11490104.229999999</v>
      </c>
      <c r="N58" s="41">
        <v>8932930.3100000005</v>
      </c>
      <c r="O58" s="41">
        <v>1855134.48</v>
      </c>
    </row>
    <row r="59" spans="1:26" ht="31.5" x14ac:dyDescent="0.25">
      <c r="A59" s="57" t="s">
        <v>194</v>
      </c>
      <c r="B59" s="30" t="s">
        <v>195</v>
      </c>
      <c r="C59" s="58" t="s">
        <v>258</v>
      </c>
      <c r="D59" s="58" t="s">
        <v>259</v>
      </c>
      <c r="E59" s="46" t="s">
        <v>58</v>
      </c>
      <c r="F59" s="69">
        <f>SUM(G59:O59)</f>
        <v>5116269.01</v>
      </c>
      <c r="G59" s="50"/>
      <c r="M59" s="41">
        <v>2409312.37</v>
      </c>
      <c r="N59" s="41">
        <v>2409312.37</v>
      </c>
      <c r="O59" s="41">
        <v>297644.27</v>
      </c>
    </row>
    <row r="60" spans="1:26" x14ac:dyDescent="0.25">
      <c r="A60" s="57" t="s">
        <v>196</v>
      </c>
      <c r="B60" s="30" t="s">
        <v>197</v>
      </c>
      <c r="E60" s="42" t="s">
        <v>59</v>
      </c>
      <c r="F60" s="72">
        <f>SUM(G60:O60)</f>
        <v>3692472761.1899996</v>
      </c>
      <c r="G60" s="61">
        <f>SUM(G61:G64)</f>
        <v>96218871.269999996</v>
      </c>
      <c r="H60" s="61">
        <f t="shared" ref="H60:T61" si="11">SUM(H61:H64)</f>
        <v>392088056.43000001</v>
      </c>
      <c r="I60" s="61">
        <f t="shared" si="11"/>
        <v>1323324473.9200001</v>
      </c>
      <c r="J60" s="61">
        <f t="shared" si="11"/>
        <v>400766902.88999999</v>
      </c>
      <c r="K60" s="61">
        <f t="shared" si="11"/>
        <v>464022385.63999999</v>
      </c>
      <c r="L60" s="61">
        <f t="shared" si="11"/>
        <v>204285214.37</v>
      </c>
      <c r="M60" s="61">
        <f t="shared" si="11"/>
        <v>336050195.12</v>
      </c>
      <c r="N60" s="61">
        <f t="shared" si="11"/>
        <v>140171379.78999999</v>
      </c>
      <c r="O60" s="61">
        <f t="shared" si="11"/>
        <v>335545281.75999999</v>
      </c>
      <c r="P60" s="61">
        <f t="shared" si="11"/>
        <v>0</v>
      </c>
      <c r="Q60" s="61">
        <f t="shared" si="11"/>
        <v>0</v>
      </c>
      <c r="R60" s="61">
        <f t="shared" si="11"/>
        <v>0</v>
      </c>
    </row>
    <row r="61" spans="1:26" x14ac:dyDescent="0.25">
      <c r="E61" s="46" t="s">
        <v>60</v>
      </c>
      <c r="F61" s="29">
        <f t="shared" ref="F61:F70" si="12">SUM(G61:M61)</f>
        <v>0</v>
      </c>
      <c r="G61" s="50"/>
      <c r="S61" s="61">
        <f t="shared" si="11"/>
        <v>0</v>
      </c>
      <c r="T61" s="61">
        <f t="shared" si="11"/>
        <v>0</v>
      </c>
    </row>
    <row r="62" spans="1:26" x14ac:dyDescent="0.25">
      <c r="A62" s="57" t="s">
        <v>198</v>
      </c>
      <c r="B62" s="30" t="s">
        <v>199</v>
      </c>
      <c r="C62" s="58" t="s">
        <v>260</v>
      </c>
      <c r="D62" s="58" t="s">
        <v>261</v>
      </c>
      <c r="E62" s="46" t="s">
        <v>61</v>
      </c>
      <c r="F62" s="69">
        <f>SUM(G62:N62)</f>
        <v>3356927479.4299998</v>
      </c>
      <c r="G62" s="47">
        <v>96218871.269999996</v>
      </c>
      <c r="H62" s="41">
        <v>392088056.43000001</v>
      </c>
      <c r="I62" s="41">
        <v>1323324473.9200001</v>
      </c>
      <c r="J62" s="41">
        <v>400766902.88999999</v>
      </c>
      <c r="K62" s="41">
        <v>464022385.63999999</v>
      </c>
      <c r="L62" s="41">
        <v>204285214.37</v>
      </c>
      <c r="M62" s="41">
        <v>336050195.12</v>
      </c>
      <c r="N62" s="41">
        <v>140171379.78999999</v>
      </c>
      <c r="O62" s="41">
        <v>335545281.75999999</v>
      </c>
    </row>
    <row r="63" spans="1:26" ht="31.5" x14ac:dyDescent="0.25">
      <c r="A63" s="57" t="s">
        <v>200</v>
      </c>
      <c r="B63" s="30" t="s">
        <v>201</v>
      </c>
      <c r="C63" s="58" t="s">
        <v>262</v>
      </c>
      <c r="D63" s="58" t="s">
        <v>263</v>
      </c>
      <c r="E63" s="46" t="s">
        <v>62</v>
      </c>
      <c r="F63" s="69">
        <f>SUM(G63:O63)</f>
        <v>0</v>
      </c>
      <c r="G63" s="50"/>
    </row>
    <row r="64" spans="1:26" ht="47.25" x14ac:dyDescent="0.25">
      <c r="A64" s="57" t="s">
        <v>202</v>
      </c>
      <c r="B64" s="30" t="s">
        <v>203</v>
      </c>
      <c r="E64" s="46" t="s">
        <v>63</v>
      </c>
      <c r="F64" s="69">
        <f t="shared" si="7"/>
        <v>0</v>
      </c>
      <c r="G64" s="50"/>
    </row>
    <row r="65" spans="1:20" ht="31.5" x14ac:dyDescent="0.25">
      <c r="A65" s="57" t="s">
        <v>204</v>
      </c>
      <c r="B65" s="30" t="s">
        <v>205</v>
      </c>
      <c r="E65" s="42" t="s">
        <v>64</v>
      </c>
      <c r="F65" s="29">
        <f>SUM(G65:M65)</f>
        <v>0</v>
      </c>
      <c r="G65" s="61">
        <f>SUM(G66:G67)</f>
        <v>0</v>
      </c>
      <c r="H65" s="61">
        <f t="shared" ref="H65:T66" si="13">SUM(H66:H67)</f>
        <v>0</v>
      </c>
      <c r="I65" s="61">
        <f t="shared" si="13"/>
        <v>0</v>
      </c>
      <c r="J65" s="61">
        <f t="shared" si="13"/>
        <v>0</v>
      </c>
      <c r="K65" s="61">
        <f t="shared" si="13"/>
        <v>0</v>
      </c>
      <c r="L65" s="61">
        <f t="shared" si="13"/>
        <v>0</v>
      </c>
      <c r="M65" s="61">
        <f t="shared" si="13"/>
        <v>0</v>
      </c>
      <c r="N65" s="61">
        <f t="shared" si="13"/>
        <v>0</v>
      </c>
      <c r="O65" s="61">
        <f t="shared" si="13"/>
        <v>0</v>
      </c>
      <c r="P65" s="61">
        <f t="shared" si="13"/>
        <v>0</v>
      </c>
      <c r="Q65" s="61">
        <f t="shared" si="13"/>
        <v>0</v>
      </c>
      <c r="R65" s="61">
        <f t="shared" si="13"/>
        <v>0</v>
      </c>
    </row>
    <row r="66" spans="1:20" x14ac:dyDescent="0.25">
      <c r="E66" s="46" t="s">
        <v>65</v>
      </c>
      <c r="F66" s="29">
        <f>SUM(G66:O66)</f>
        <v>0</v>
      </c>
      <c r="G66" s="50"/>
      <c r="S66" s="61">
        <f t="shared" si="13"/>
        <v>0</v>
      </c>
      <c r="T66" s="61">
        <f t="shared" si="13"/>
        <v>0</v>
      </c>
    </row>
    <row r="67" spans="1:20" ht="31.5" x14ac:dyDescent="0.25">
      <c r="A67" s="57" t="s">
        <v>208</v>
      </c>
      <c r="B67" s="30" t="s">
        <v>209</v>
      </c>
      <c r="E67" s="46" t="s">
        <v>66</v>
      </c>
      <c r="F67" s="29">
        <f>SUM(G67:N67)</f>
        <v>0</v>
      </c>
      <c r="G67" s="50"/>
    </row>
    <row r="68" spans="1:20" x14ac:dyDescent="0.25">
      <c r="A68" s="57" t="s">
        <v>210</v>
      </c>
      <c r="B68" s="30" t="s">
        <v>211</v>
      </c>
      <c r="E68" s="42" t="s">
        <v>67</v>
      </c>
      <c r="F68" s="29">
        <f>SUM(G68:N68)</f>
        <v>2722237490.0900002</v>
      </c>
      <c r="G68" s="61">
        <f>SUM(G69:G71)</f>
        <v>449167120.18000001</v>
      </c>
      <c r="H68" s="61">
        <f t="shared" ref="H68:O68" si="14">SUM(H69:H71)</f>
        <v>251521760.21000001</v>
      </c>
      <c r="I68" s="61">
        <f t="shared" si="14"/>
        <v>380176642.55000001</v>
      </c>
      <c r="J68" s="61">
        <f t="shared" si="14"/>
        <v>311694220.05000001</v>
      </c>
      <c r="K68" s="61">
        <f t="shared" si="14"/>
        <v>241057500.59</v>
      </c>
      <c r="L68" s="61">
        <f t="shared" si="14"/>
        <v>338190945.99000001</v>
      </c>
      <c r="M68" s="61">
        <f t="shared" si="14"/>
        <v>330558746.94999999</v>
      </c>
      <c r="N68" s="61">
        <f t="shared" si="14"/>
        <v>419870553.56999999</v>
      </c>
      <c r="O68" s="61">
        <f t="shared" si="14"/>
        <v>0</v>
      </c>
    </row>
    <row r="69" spans="1:20" ht="31.5" x14ac:dyDescent="0.25">
      <c r="E69" s="46" t="s">
        <v>68</v>
      </c>
      <c r="F69" s="69">
        <f>SUM(G69:O69)</f>
        <v>2584532986.02</v>
      </c>
      <c r="G69" s="41">
        <v>397902046.61000001</v>
      </c>
      <c r="H69" s="41">
        <v>241258842.49000001</v>
      </c>
      <c r="I69" s="41">
        <v>365044647.25999999</v>
      </c>
      <c r="J69" s="41">
        <v>303189380.22000003</v>
      </c>
      <c r="K69" s="41">
        <v>229194544.03</v>
      </c>
      <c r="L69" s="41">
        <v>325820912.69</v>
      </c>
      <c r="M69" s="41">
        <v>316488940.89999998</v>
      </c>
      <c r="N69" s="41">
        <v>405633671.81999999</v>
      </c>
      <c r="O69" s="41"/>
    </row>
    <row r="70" spans="1:20" ht="31.5" x14ac:dyDescent="0.25">
      <c r="A70" s="42" t="s">
        <v>212</v>
      </c>
      <c r="B70" s="30" t="s">
        <v>213</v>
      </c>
      <c r="E70" s="46" t="s">
        <v>69</v>
      </c>
      <c r="F70" s="70">
        <f t="shared" si="12"/>
        <v>0</v>
      </c>
      <c r="G70" s="50"/>
    </row>
    <row r="71" spans="1:20" ht="31.5" x14ac:dyDescent="0.25">
      <c r="A71" s="57" t="s">
        <v>214</v>
      </c>
      <c r="B71" s="30" t="s">
        <v>215</v>
      </c>
      <c r="E71" s="46" t="s">
        <v>70</v>
      </c>
      <c r="F71" s="69">
        <f>SUM(G71:O71)</f>
        <v>137704504.06999999</v>
      </c>
      <c r="G71" s="41">
        <v>51265073.57</v>
      </c>
      <c r="H71" s="41">
        <v>10262917.720000001</v>
      </c>
      <c r="I71" s="41">
        <v>15131995.289999999</v>
      </c>
      <c r="J71" s="41">
        <v>8504839.8300000001</v>
      </c>
      <c r="K71" s="41">
        <v>11862956.560000001</v>
      </c>
      <c r="L71" s="41">
        <v>12370033.300000001</v>
      </c>
      <c r="M71" s="41">
        <v>14069806.050000001</v>
      </c>
      <c r="N71" s="41">
        <v>14236881.75</v>
      </c>
    </row>
    <row r="72" spans="1:20" x14ac:dyDescent="0.25">
      <c r="A72" s="57" t="s">
        <v>216</v>
      </c>
      <c r="B72" s="30" t="s">
        <v>217</v>
      </c>
      <c r="E72" s="62" t="s">
        <v>35</v>
      </c>
      <c r="F72" s="64">
        <f>+F68+F65+F60+F50+F34+F24+F14+F5</f>
        <v>27689224332.049999</v>
      </c>
      <c r="G72" s="64">
        <f>+G68+G65+G60+G50+G34+G24+G14+G8</f>
        <v>3110271571.4000001</v>
      </c>
      <c r="H72" s="64">
        <f t="shared" ref="H72:T73" si="15">+H68+H65+H60+H50+H34+H24+H14+H8</f>
        <v>3174058404.7599998</v>
      </c>
      <c r="I72" s="64">
        <f t="shared" si="15"/>
        <v>3148804305.9600005</v>
      </c>
      <c r="J72" s="64">
        <f t="shared" si="15"/>
        <v>3305923396.8600001</v>
      </c>
      <c r="K72" s="64">
        <f t="shared" si="15"/>
        <v>1881537686.6600001</v>
      </c>
      <c r="L72" s="64">
        <f t="shared" si="15"/>
        <v>3103568389.6900005</v>
      </c>
      <c r="M72" s="64">
        <f t="shared" si="15"/>
        <v>4177236877.5299997</v>
      </c>
      <c r="N72" s="64">
        <f t="shared" si="15"/>
        <v>3790742891.5600004</v>
      </c>
      <c r="O72" s="64">
        <f t="shared" si="15"/>
        <v>3558542150.8200002</v>
      </c>
      <c r="P72" s="64">
        <f t="shared" si="15"/>
        <v>0</v>
      </c>
      <c r="Q72" s="64">
        <f t="shared" si="15"/>
        <v>0</v>
      </c>
      <c r="R72" s="64">
        <f t="shared" si="15"/>
        <v>0</v>
      </c>
    </row>
    <row r="73" spans="1:20" x14ac:dyDescent="0.25">
      <c r="E73" s="57"/>
      <c r="G73" s="50"/>
      <c r="S73" s="64">
        <f t="shared" si="15"/>
        <v>0</v>
      </c>
      <c r="T73" s="64">
        <f t="shared" si="15"/>
        <v>0</v>
      </c>
    </row>
    <row r="74" spans="1:20" x14ac:dyDescent="0.25">
      <c r="E74" s="38" t="s">
        <v>71</v>
      </c>
      <c r="F74" s="65"/>
      <c r="G74" s="66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</row>
    <row r="75" spans="1:20" ht="31.5" x14ac:dyDescent="0.25">
      <c r="E75" s="42" t="s">
        <v>72</v>
      </c>
      <c r="F75" s="37">
        <v>0</v>
      </c>
      <c r="G75" s="61"/>
    </row>
    <row r="76" spans="1:20" ht="31.5" x14ac:dyDescent="0.25">
      <c r="E76" s="46" t="s">
        <v>73</v>
      </c>
      <c r="F76" s="37">
        <v>0</v>
      </c>
      <c r="G76" s="50"/>
    </row>
    <row r="77" spans="1:20" ht="31.5" x14ac:dyDescent="0.25">
      <c r="A77" s="30" t="s">
        <v>218</v>
      </c>
      <c r="B77" s="30" t="s">
        <v>219</v>
      </c>
      <c r="E77" s="46" t="s">
        <v>74</v>
      </c>
      <c r="F77" s="37">
        <v>0</v>
      </c>
      <c r="G77" s="50"/>
    </row>
    <row r="78" spans="1:20" x14ac:dyDescent="0.25">
      <c r="A78" s="30" t="s">
        <v>220</v>
      </c>
      <c r="B78" s="30" t="s">
        <v>219</v>
      </c>
      <c r="E78" s="42" t="s">
        <v>75</v>
      </c>
      <c r="F78" s="71">
        <f>+F79+F80</f>
        <v>636022538456.17993</v>
      </c>
      <c r="G78" s="71">
        <f t="shared" ref="G78:N78" si="16">+G79+G80</f>
        <v>78681442137.419998</v>
      </c>
      <c r="H78" s="71">
        <f t="shared" si="16"/>
        <v>79755003408.509995</v>
      </c>
      <c r="I78" s="71">
        <f t="shared" si="16"/>
        <v>78752471688.220001</v>
      </c>
      <c r="J78" s="71">
        <f t="shared" si="16"/>
        <v>79744691016.889999</v>
      </c>
      <c r="K78" s="71">
        <f t="shared" si="16"/>
        <v>78249728169</v>
      </c>
      <c r="L78" s="71">
        <f t="shared" si="16"/>
        <v>79642594853.699997</v>
      </c>
      <c r="M78" s="71">
        <f t="shared" si="16"/>
        <v>80259925278.630005</v>
      </c>
      <c r="N78" s="71">
        <f t="shared" si="16"/>
        <v>80936681903.809998</v>
      </c>
    </row>
    <row r="79" spans="1:20" ht="31.5" x14ac:dyDescent="0.25">
      <c r="E79" s="46" t="s">
        <v>76</v>
      </c>
      <c r="F79" s="37">
        <f>SUM(G79:N79)</f>
        <v>390206245237.83997</v>
      </c>
      <c r="G79" s="70">
        <v>48773207649.269997</v>
      </c>
      <c r="H79" s="70">
        <v>49403930240.529999</v>
      </c>
      <c r="I79" s="70">
        <v>47569445920.919998</v>
      </c>
      <c r="J79" s="41">
        <v>48514363908.029999</v>
      </c>
      <c r="K79" s="41">
        <v>48143639562.690002</v>
      </c>
      <c r="L79" s="41">
        <v>49090668293.849998</v>
      </c>
      <c r="M79" s="41">
        <v>49243593823.57</v>
      </c>
      <c r="N79" s="41">
        <v>49467395838.980003</v>
      </c>
    </row>
    <row r="80" spans="1:20" ht="31.5" x14ac:dyDescent="0.25">
      <c r="A80" s="30" t="s">
        <v>221</v>
      </c>
      <c r="B80" s="30" t="s">
        <v>223</v>
      </c>
      <c r="E80" s="46" t="s">
        <v>77</v>
      </c>
      <c r="F80" s="37">
        <f>SUM(G80:N80)</f>
        <v>245816293218.34003</v>
      </c>
      <c r="G80" s="70">
        <v>29908234488.150002</v>
      </c>
      <c r="H80" s="70">
        <v>30351073167.98</v>
      </c>
      <c r="I80" s="70">
        <v>31183025767.299999</v>
      </c>
      <c r="J80" s="70">
        <v>31230327108.860001</v>
      </c>
      <c r="K80" s="41">
        <v>30106088606.310001</v>
      </c>
      <c r="L80" s="41">
        <v>30551926559.849998</v>
      </c>
      <c r="M80" s="41">
        <v>31016331455.060001</v>
      </c>
      <c r="N80" s="41">
        <v>31469286064.830002</v>
      </c>
    </row>
    <row r="81" spans="1:23" ht="31.5" x14ac:dyDescent="0.25">
      <c r="A81" s="30" t="s">
        <v>222</v>
      </c>
      <c r="B81" s="30" t="s">
        <v>224</v>
      </c>
      <c r="E81" s="42" t="s">
        <v>78</v>
      </c>
      <c r="G81" s="61"/>
    </row>
    <row r="82" spans="1:23" ht="31.5" x14ac:dyDescent="0.25">
      <c r="E82" s="46" t="s">
        <v>79</v>
      </c>
      <c r="G82" s="50"/>
    </row>
    <row r="83" spans="1:23" x14ac:dyDescent="0.25">
      <c r="A83" s="30" t="s">
        <v>225</v>
      </c>
      <c r="B83" s="30" t="s">
        <v>226</v>
      </c>
      <c r="E83" s="62" t="s">
        <v>80</v>
      </c>
      <c r="F83" s="63">
        <f>+F78</f>
        <v>636022538456.17993</v>
      </c>
      <c r="G83" s="63">
        <f t="shared" ref="G83:W84" si="17">+G78</f>
        <v>78681442137.419998</v>
      </c>
      <c r="H83" s="63">
        <f t="shared" si="17"/>
        <v>79755003408.509995</v>
      </c>
      <c r="I83" s="63">
        <f t="shared" si="17"/>
        <v>78752471688.220001</v>
      </c>
      <c r="J83" s="63">
        <f t="shared" si="17"/>
        <v>79744691016.889999</v>
      </c>
      <c r="K83" s="63">
        <f t="shared" si="17"/>
        <v>78249728169</v>
      </c>
      <c r="L83" s="63">
        <f t="shared" si="17"/>
        <v>79642594853.699997</v>
      </c>
      <c r="M83" s="63">
        <f t="shared" si="17"/>
        <v>80259925278.630005</v>
      </c>
      <c r="N83" s="63">
        <f t="shared" si="17"/>
        <v>80936681903.809998</v>
      </c>
      <c r="O83" s="63">
        <f t="shared" si="17"/>
        <v>0</v>
      </c>
      <c r="P83" s="63">
        <f t="shared" si="17"/>
        <v>0</v>
      </c>
      <c r="Q83" s="63">
        <f t="shared" si="17"/>
        <v>0</v>
      </c>
      <c r="R83" s="63">
        <f t="shared" si="17"/>
        <v>0</v>
      </c>
    </row>
    <row r="84" spans="1:23" x14ac:dyDescent="0.25">
      <c r="S84" s="63">
        <f t="shared" si="17"/>
        <v>0</v>
      </c>
      <c r="T84" s="63">
        <f t="shared" si="17"/>
        <v>0</v>
      </c>
      <c r="U84" s="63">
        <f t="shared" si="17"/>
        <v>0</v>
      </c>
      <c r="V84" s="63">
        <f t="shared" si="17"/>
        <v>0</v>
      </c>
      <c r="W84" s="63">
        <f t="shared" si="17"/>
        <v>0</v>
      </c>
    </row>
    <row r="85" spans="1:23" ht="31.5" x14ac:dyDescent="0.25">
      <c r="E85" s="11" t="s">
        <v>81</v>
      </c>
      <c r="F85" s="67">
        <f>+F72+F83</f>
        <v>663711762788.22998</v>
      </c>
      <c r="G85" s="67">
        <f>+G72+G83</f>
        <v>81791713708.819992</v>
      </c>
      <c r="H85" s="67">
        <f t="shared" ref="H85:S86" si="18">+H72+H83</f>
        <v>82929061813.269989</v>
      </c>
      <c r="I85" s="67">
        <f t="shared" si="18"/>
        <v>81901275994.180008</v>
      </c>
      <c r="J85" s="67">
        <f t="shared" si="18"/>
        <v>83050614413.75</v>
      </c>
      <c r="K85" s="67">
        <f t="shared" si="18"/>
        <v>80131265855.660004</v>
      </c>
      <c r="L85" s="67">
        <f t="shared" si="18"/>
        <v>82746163243.389999</v>
      </c>
      <c r="M85" s="67">
        <f t="shared" si="18"/>
        <v>84437162156.160004</v>
      </c>
      <c r="N85" s="67">
        <f t="shared" si="18"/>
        <v>84727424795.369995</v>
      </c>
      <c r="O85" s="67">
        <f t="shared" si="18"/>
        <v>3558542150.8200002</v>
      </c>
      <c r="P85" s="67">
        <f t="shared" si="18"/>
        <v>0</v>
      </c>
      <c r="Q85" s="67">
        <f t="shared" si="18"/>
        <v>0</v>
      </c>
      <c r="R85" s="67">
        <f t="shared" si="18"/>
        <v>0</v>
      </c>
    </row>
    <row r="86" spans="1:23" x14ac:dyDescent="0.25">
      <c r="E86" s="30" t="s">
        <v>282</v>
      </c>
      <c r="S86" s="67">
        <f t="shared" si="18"/>
        <v>0</v>
      </c>
    </row>
    <row r="87" spans="1:23" x14ac:dyDescent="0.25">
      <c r="E87" s="30" t="s">
        <v>283</v>
      </c>
    </row>
    <row r="88" spans="1:23" x14ac:dyDescent="0.25">
      <c r="E88" s="30" t="s">
        <v>284</v>
      </c>
      <c r="F88" s="73"/>
    </row>
    <row r="89" spans="1:23" x14ac:dyDescent="0.25">
      <c r="E89" s="32" t="s">
        <v>285</v>
      </c>
      <c r="F89" s="32"/>
      <c r="G89" s="32"/>
      <c r="H89" s="32"/>
    </row>
  </sheetData>
  <mergeCells count="4">
    <mergeCell ref="E1:R1"/>
    <mergeCell ref="E2:R2"/>
    <mergeCell ref="E3:R3"/>
    <mergeCell ref="E4:R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Plantilla Presupuesto</vt:lpstr>
      <vt:lpstr>Hoja1</vt:lpstr>
      <vt:lpstr>Plantilla Ejecución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Estefany Josefina Perez Crespo</cp:lastModifiedBy>
  <cp:lastPrinted>2018-10-16T20:28:52Z</cp:lastPrinted>
  <dcterms:created xsi:type="dcterms:W3CDTF">2018-04-17T18:57:16Z</dcterms:created>
  <dcterms:modified xsi:type="dcterms:W3CDTF">2018-10-18T15:53:29Z</dcterms:modified>
</cp:coreProperties>
</file>