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455171AE-67A7-4298-B9F9-1C8E9B823A93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K83" i="1"/>
  <c r="L83" i="1"/>
  <c r="M83" i="1"/>
  <c r="N83" i="1"/>
  <c r="O83" i="1"/>
  <c r="P83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7" i="1"/>
  <c r="R18" i="1"/>
  <c r="R19" i="1"/>
  <c r="R20" i="1"/>
  <c r="R21" i="1"/>
  <c r="R22" i="1"/>
  <c r="R23" i="1"/>
  <c r="R24" i="1"/>
  <c r="R16" i="1"/>
  <c r="R11" i="1"/>
  <c r="R12" i="1"/>
  <c r="R13" i="1"/>
  <c r="R14" i="1"/>
  <c r="R10" i="1"/>
  <c r="F69" i="1"/>
  <c r="G69" i="1"/>
  <c r="H69" i="1"/>
  <c r="I69" i="1"/>
  <c r="J69" i="1"/>
  <c r="K69" i="1"/>
  <c r="L69" i="1"/>
  <c r="M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P61" i="1"/>
  <c r="Q61" i="1"/>
  <c r="F51" i="1"/>
  <c r="G51" i="1"/>
  <c r="H51" i="1"/>
  <c r="I51" i="1"/>
  <c r="J51" i="1"/>
  <c r="K51" i="1"/>
  <c r="L51" i="1"/>
  <c r="M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P25" i="1"/>
  <c r="Q25" i="1"/>
  <c r="F15" i="1"/>
  <c r="G15" i="1"/>
  <c r="H15" i="1"/>
  <c r="I15" i="1"/>
  <c r="J15" i="1"/>
  <c r="K15" i="1"/>
  <c r="L15" i="1"/>
  <c r="M15" i="1"/>
  <c r="N15" i="1"/>
  <c r="O15" i="1"/>
  <c r="P15" i="1"/>
  <c r="Q15" i="1"/>
  <c r="F9" i="1"/>
  <c r="G9" i="1"/>
  <c r="H9" i="1"/>
  <c r="I9" i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J83" i="1" l="1"/>
  <c r="I83" i="1"/>
  <c r="H83" i="1"/>
  <c r="R35" i="1"/>
  <c r="G83" i="1"/>
  <c r="F83" i="1"/>
  <c r="R69" i="1"/>
  <c r="R25" i="1"/>
  <c r="R15" i="1"/>
  <c r="R51" i="1"/>
  <c r="R9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<sst xmlns="http://schemas.openxmlformats.org/spreadsheetml/2006/main" count="98" uniqueCount="98">
  <si>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</si>
  <si>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</si>
  <si>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</si>
  <si>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</si>
  <si>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</si>
  <si>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</si>
  <si>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</si>
  <si>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</si>
  <si>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</si>
  <si>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</si>
  <si>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</si>
  <si>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</si>
  <si>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</si>
  <si>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</si>
  <si>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</si>
  <si>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</si>
  <si>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</si>
  <si>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</si>
  <si>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</si>
  <si>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</si>
  <si>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</si>
  <si>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</si>
  <si>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</si>
  <si>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</si>
  <si>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</si>
  <si>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</si>
  <si>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</si>
  <si>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</si>
  <si>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</si>
  <si>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</si>
  <si>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</si>
  <si>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</si>
  <si>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</si>
  <si>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</si>
  <si>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</si>
  <si>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</si>
  <si>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</si>
  <si>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</si>
  <si>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</si>
  <si>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</si>
  <si>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</si>
  <si>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</si>
  <si>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</si>
  <si>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</si>
  <si>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</si>
  <si>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</si>
  <si>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</si>
  <si>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</si>
  <si>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</si>
  <si>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</si>
  <si>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</si>
  <si>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</si>
  <si>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</si>
  <si>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</si>
  <si>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</si>
  <si>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</si>
  <si>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</si>
  <si>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</si>
  <si>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</si>
  <si>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</si>
  <si>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</si>
  <si>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</si>
  <si>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</si>
  <si>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</si>
  <si>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</si>
  <si>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</si>
  <si>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</si>
  <si>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</si>
  <si>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</si>
  <si>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</si>
  <si>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</si>
  <si>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</si>
  <si>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</si>
  <si>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</si>
  <si>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</si>
  <si>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</si>
  <si>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</si>
  <si>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</si>
  <si>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</si>
  <si>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</si>
  <si>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</si>
  <si>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</si>
  <si>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</si>
  <si>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2024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</si>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</sst>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4</xdr:col>
      <xdr:colOff>2200275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174625</xdr:colOff>
      <xdr:row>83</xdr:row>
      <xdr:rowOff>178499</xdr:rowOff>
    </xdr:from>
    <xdr:to>
      <xdr:col>17</xdr:col>
      <xdr:colOff>228600</xdr:colOff>
      <xdr:row>87</xdr:row>
      <xdr:rowOff>169395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6247174"/>
          <a:ext cx="1539875" cy="192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view="pageBreakPreview" topLeftCell="C1" zoomScale="60" zoomScaleNormal="100" workbookViewId="0">
      <pane xSplit="1" ySplit="4" topLeftCell="D5" activePane="bottomRight" state="frozen"/>
      <selection activeCell="C1" sqref="C1"/>
      <selection pane="topRight" activeCell="D1" sqref="D1"/>
      <selection pane="bottomLeft" activeCell="C5" sqref="C5"/>
      <selection pane="bottomRight" activeCell="T18" sqref="T18"/>
    </sheetView>
  </sheetViews>
  <sheetFormatPr baseColWidth="10" defaultColWidth="11.42578125" defaultRowHeight="15" x14ac:dyDescent="0.25"/>
  <cols>
    <col min="1" max="2" width="11.42578125" hidden="1" customWidth="1"/>
    <col min="3" max="3" width="65.42578125" customWidth="1"/>
    <col min="4" max="4" width="31.28515625" bestFit="1" customWidth="1"/>
    <col min="5" max="5" width="33.42578125" bestFit="1" customWidth="1"/>
    <col min="6" max="7" width="22.28515625" customWidth="1"/>
    <col min="8" max="8" width="22.28515625" style="30" customWidth="1"/>
    <col min="9" max="9" width="23.7109375" bestFit="1" customWidth="1"/>
    <col min="10" max="10" width="20.140625" bestFit="1" customWidth="1"/>
    <col min="11" max="17" width="11.42578125" hidden="1" customWidth="1"/>
    <col min="18" max="18" width="23.7109375" bestFit="1" customWidth="1"/>
  </cols>
  <sheetData>
    <row r="1" spans="3:18" ht="21" customHeight="1" x14ac:dyDescent="0.25">
      <c r="C1" s="47" t="s">
        <v>0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3:18" ht="15.75" customHeight="1" x14ac:dyDescent="0.25">
      <c r="C2" s="48" t="s">
        <v>83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8" ht="15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3:18" ht="15.75" customHeight="1" x14ac:dyDescent="0.25">
      <c r="C4" s="48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6" spans="3:18" ht="25.5" customHeight="1" x14ac:dyDescent="0.25">
      <c r="C6" s="49" t="s">
        <v>3</v>
      </c>
      <c r="D6" s="50" t="s">
        <v>4</v>
      </c>
      <c r="E6" s="52" t="s">
        <v>5</v>
      </c>
      <c r="F6" s="44" t="s">
        <v>84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</row>
    <row r="7" spans="3:18" x14ac:dyDescent="0.25">
      <c r="C7" s="49"/>
      <c r="D7" s="51"/>
      <c r="E7" s="53"/>
      <c r="F7" s="28" t="s">
        <v>85</v>
      </c>
      <c r="G7" s="28" t="s">
        <v>86</v>
      </c>
      <c r="H7" s="40" t="s">
        <v>87</v>
      </c>
      <c r="I7" s="28" t="s">
        <v>88</v>
      </c>
      <c r="J7" s="29" t="s">
        <v>89</v>
      </c>
      <c r="K7" s="28" t="s">
        <v>90</v>
      </c>
      <c r="L7" s="28" t="s">
        <v>91</v>
      </c>
      <c r="M7" s="28" t="s">
        <v>92</v>
      </c>
      <c r="N7" s="28" t="s">
        <v>93</v>
      </c>
      <c r="O7" s="29" t="s">
        <v>94</v>
      </c>
      <c r="P7" s="28" t="s">
        <v>95</v>
      </c>
      <c r="Q7" s="28" t="s">
        <v>96</v>
      </c>
      <c r="R7" s="28" t="s">
        <v>97</v>
      </c>
    </row>
    <row r="8" spans="3:18" x14ac:dyDescent="0.25">
      <c r="C8" s="8" t="s">
        <v>6</v>
      </c>
      <c r="D8" s="9"/>
      <c r="E8" s="9"/>
    </row>
    <row r="9" spans="3:18" x14ac:dyDescent="0.25">
      <c r="C9" s="12" t="s">
        <v>7</v>
      </c>
      <c r="D9" s="13">
        <f t="shared" ref="D9:R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5">
        <f t="shared" si="0"/>
        <v>216442086.50999999</v>
      </c>
      <c r="J9" s="38">
        <f t="shared" si="0"/>
        <v>216055934.41</v>
      </c>
      <c r="K9" s="38">
        <f t="shared" si="0"/>
        <v>0</v>
      </c>
      <c r="L9" s="38">
        <f t="shared" si="0"/>
        <v>0</v>
      </c>
      <c r="M9" s="38">
        <f t="shared" si="0"/>
        <v>0</v>
      </c>
      <c r="N9" s="38">
        <f t="shared" si="0"/>
        <v>0</v>
      </c>
      <c r="O9" s="38">
        <f t="shared" si="0"/>
        <v>0</v>
      </c>
      <c r="P9" s="38">
        <f t="shared" si="0"/>
        <v>0</v>
      </c>
      <c r="Q9" s="38">
        <f t="shared" si="0"/>
        <v>0</v>
      </c>
      <c r="R9" s="38">
        <f t="shared" si="0"/>
        <v>1115063433.6200001</v>
      </c>
    </row>
    <row r="10" spans="3:18" x14ac:dyDescent="0.25">
      <c r="C10" s="14" t="s">
        <v>8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I10" s="30">
        <v>158704046.21000001</v>
      </c>
      <c r="J10" s="30">
        <v>155520514.31999999</v>
      </c>
      <c r="R10" s="33">
        <f>SUM(F10:Q10)</f>
        <v>776748803.37000012</v>
      </c>
    </row>
    <row r="11" spans="3:18" x14ac:dyDescent="0.25">
      <c r="C11" s="14" t="s">
        <v>9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I11" s="30">
        <v>32328692.460000001</v>
      </c>
      <c r="J11" s="30">
        <v>33582716.219999999</v>
      </c>
      <c r="R11" s="33">
        <f t="shared" ref="R11:R14" si="1">SUM(F11:Q11)</f>
        <v>214607501.65000001</v>
      </c>
    </row>
    <row r="12" spans="3:18" x14ac:dyDescent="0.25">
      <c r="C12" s="14" t="s">
        <v>10</v>
      </c>
      <c r="D12" s="15"/>
      <c r="E12" s="16"/>
      <c r="F12" s="31"/>
      <c r="G12" s="30"/>
      <c r="I12" s="30"/>
      <c r="R12" s="33">
        <f t="shared" si="1"/>
        <v>0</v>
      </c>
    </row>
    <row r="13" spans="3:18" x14ac:dyDescent="0.25">
      <c r="C13" s="14" t="s">
        <v>11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I13" s="30">
        <v>4621278.4799999995</v>
      </c>
      <c r="J13" s="30">
        <v>6352153.9799999995</v>
      </c>
      <c r="R13" s="33">
        <f t="shared" si="1"/>
        <v>20977492.330000002</v>
      </c>
    </row>
    <row r="14" spans="3:18" x14ac:dyDescent="0.25">
      <c r="C14" s="14" t="s">
        <v>12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I14" s="30">
        <v>20788069.359999999</v>
      </c>
      <c r="J14" s="30">
        <v>20600549.890000004</v>
      </c>
      <c r="R14" s="33">
        <f t="shared" si="1"/>
        <v>102729636.27</v>
      </c>
    </row>
    <row r="15" spans="3:18" s="1" customFormat="1" x14ac:dyDescent="0.25">
      <c r="C15" s="12" t="s">
        <v>13</v>
      </c>
      <c r="D15" s="13">
        <f t="shared" ref="D15:R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41">
        <f t="shared" si="2"/>
        <v>4227264682.7400002</v>
      </c>
      <c r="J15" s="13">
        <f t="shared" si="2"/>
        <v>371381303.88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38">
        <f t="shared" si="2"/>
        <v>18082495057.480003</v>
      </c>
    </row>
    <row r="16" spans="3:18" s="2" customFormat="1" x14ac:dyDescent="0.25">
      <c r="C16" s="18" t="s">
        <v>14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I16" s="32">
        <v>4002189113.2499995</v>
      </c>
      <c r="J16" s="32">
        <v>82514631.460000008</v>
      </c>
      <c r="R16" s="34">
        <f>SUM(F16:Q16)</f>
        <v>16630616354.25</v>
      </c>
    </row>
    <row r="17" spans="3:18" x14ac:dyDescent="0.25">
      <c r="C17" s="14" t="s">
        <v>15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I17" s="30">
        <v>19503490.609999999</v>
      </c>
      <c r="J17" s="30">
        <v>5466688.21</v>
      </c>
      <c r="R17" s="34">
        <f t="shared" ref="R17:R24" si="3">SUM(F17:Q17)</f>
        <v>59376260.32</v>
      </c>
    </row>
    <row r="18" spans="3:18" x14ac:dyDescent="0.25">
      <c r="C18" s="14" t="s">
        <v>16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I18" s="30">
        <v>4070070.1900000004</v>
      </c>
      <c r="J18" s="30">
        <v>5194967.49</v>
      </c>
      <c r="R18" s="34">
        <f t="shared" si="3"/>
        <v>22880575.340000004</v>
      </c>
    </row>
    <row r="19" spans="3:18" x14ac:dyDescent="0.25">
      <c r="C19" s="14" t="s">
        <v>17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I19" s="30">
        <v>150</v>
      </c>
      <c r="R19" s="34">
        <f t="shared" si="3"/>
        <v>799020.68</v>
      </c>
    </row>
    <row r="20" spans="3:18" s="2" customFormat="1" ht="15.75" customHeight="1" x14ac:dyDescent="0.25">
      <c r="C20" s="18" t="s">
        <v>18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I20" s="32">
        <v>41944964.009999998</v>
      </c>
      <c r="J20" s="32">
        <v>71706933.919999987</v>
      </c>
      <c r="R20" s="34">
        <f t="shared" si="3"/>
        <v>394578934.41999996</v>
      </c>
    </row>
    <row r="21" spans="3:18" s="2" customFormat="1" x14ac:dyDescent="0.25">
      <c r="C21" s="18" t="s">
        <v>19</v>
      </c>
      <c r="D21" s="19">
        <v>21145192.114999998</v>
      </c>
      <c r="E21" s="19"/>
      <c r="F21" s="32"/>
      <c r="G21" s="32"/>
      <c r="H21" s="32"/>
      <c r="I21" s="32"/>
      <c r="R21" s="34">
        <f t="shared" si="3"/>
        <v>0</v>
      </c>
    </row>
    <row r="22" spans="3:18" s="2" customFormat="1" x14ac:dyDescent="0.25">
      <c r="C22" s="18" t="s">
        <v>20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I22" s="32">
        <v>140859962.56999999</v>
      </c>
      <c r="J22" s="32">
        <v>172779584.12</v>
      </c>
      <c r="R22" s="34">
        <f t="shared" si="3"/>
        <v>884225928.57000005</v>
      </c>
    </row>
    <row r="23" spans="3:18" s="2" customFormat="1" x14ac:dyDescent="0.25">
      <c r="C23" s="18" t="s">
        <v>21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I23" s="32">
        <v>18696932.109999996</v>
      </c>
      <c r="J23" s="32">
        <v>33718498.68</v>
      </c>
      <c r="R23" s="34">
        <f t="shared" si="3"/>
        <v>90017983.900000006</v>
      </c>
    </row>
    <row r="24" spans="3:18" s="2" customFormat="1" x14ac:dyDescent="0.25">
      <c r="C24" s="18" t="s">
        <v>22</v>
      </c>
      <c r="D24" s="19"/>
      <c r="E24" s="19"/>
      <c r="G24" s="32"/>
      <c r="H24" s="32"/>
      <c r="I24" s="32"/>
      <c r="R24" s="34">
        <f t="shared" si="3"/>
        <v>0</v>
      </c>
    </row>
    <row r="25" spans="3:18" s="4" customFormat="1" x14ac:dyDescent="0.25">
      <c r="C25" s="21" t="s">
        <v>23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42">
        <f t="shared" si="4"/>
        <v>11418001.42</v>
      </c>
      <c r="J25" s="22">
        <f t="shared" si="4"/>
        <v>19727745.41</v>
      </c>
      <c r="K25" s="22">
        <f t="shared" si="4"/>
        <v>0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22">
        <f t="shared" si="4"/>
        <v>0</v>
      </c>
      <c r="R25" s="36">
        <f t="shared" si="4"/>
        <v>103905515.66</v>
      </c>
    </row>
    <row r="26" spans="3:18" s="2" customFormat="1" x14ac:dyDescent="0.25">
      <c r="C26" s="18" t="s">
        <v>24</v>
      </c>
      <c r="D26" s="15"/>
      <c r="E26" s="15"/>
      <c r="F26" s="32"/>
      <c r="G26" s="32"/>
      <c r="H26" s="32"/>
      <c r="I26" s="32"/>
      <c r="R26" s="34">
        <f>SUM(F26:Q26)</f>
        <v>0</v>
      </c>
    </row>
    <row r="27" spans="3:18" s="2" customFormat="1" x14ac:dyDescent="0.25">
      <c r="C27" s="18" t="s">
        <v>25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I27" s="32"/>
      <c r="J27" s="32">
        <v>180000</v>
      </c>
      <c r="R27" s="34">
        <f t="shared" ref="R27:R50" si="5">SUM(F27:Q27)</f>
        <v>16557156.91</v>
      </c>
    </row>
    <row r="28" spans="3:18" s="2" customFormat="1" x14ac:dyDescent="0.25">
      <c r="C28" s="18" t="s">
        <v>26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I28" s="32">
        <v>140463.66</v>
      </c>
      <c r="J28" s="32">
        <v>256968.6</v>
      </c>
      <c r="R28" s="34">
        <f t="shared" si="5"/>
        <v>1690847</v>
      </c>
    </row>
    <row r="29" spans="3:18" x14ac:dyDescent="0.25">
      <c r="C29" s="14" t="s">
        <v>27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I29" s="30"/>
      <c r="J29" s="30">
        <v>4763.8100000000004</v>
      </c>
      <c r="R29" s="34">
        <f t="shared" si="5"/>
        <v>2230722.63</v>
      </c>
    </row>
    <row r="30" spans="3:18" x14ac:dyDescent="0.25">
      <c r="C30" s="14" t="s">
        <v>28</v>
      </c>
      <c r="D30" s="17"/>
      <c r="E30" s="17"/>
      <c r="F30" s="30"/>
      <c r="G30" s="30"/>
      <c r="I30" s="30"/>
      <c r="R30" s="34">
        <f t="shared" si="5"/>
        <v>0</v>
      </c>
    </row>
    <row r="31" spans="3:18" x14ac:dyDescent="0.25">
      <c r="C31" s="14" t="s">
        <v>29</v>
      </c>
      <c r="D31" s="17"/>
      <c r="E31" s="17"/>
      <c r="F31" s="30"/>
      <c r="G31" s="30"/>
      <c r="I31" s="30"/>
      <c r="R31" s="34">
        <f t="shared" si="5"/>
        <v>0</v>
      </c>
    </row>
    <row r="32" spans="3:18" x14ac:dyDescent="0.25">
      <c r="C32" s="14" t="s">
        <v>30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I32" s="30">
        <v>5239683.38</v>
      </c>
      <c r="J32" s="30">
        <v>9131100.8000000007</v>
      </c>
      <c r="R32" s="34">
        <f t="shared" si="5"/>
        <v>39655117.120000005</v>
      </c>
    </row>
    <row r="33" spans="3:18" x14ac:dyDescent="0.25">
      <c r="C33" s="14" t="s">
        <v>31</v>
      </c>
      <c r="D33" s="17"/>
      <c r="E33" s="17"/>
      <c r="F33" s="30"/>
      <c r="G33" s="30"/>
      <c r="I33" s="30"/>
      <c r="R33" s="34">
        <f t="shared" si="5"/>
        <v>0</v>
      </c>
    </row>
    <row r="34" spans="3:18" x14ac:dyDescent="0.25">
      <c r="C34" s="14" t="s">
        <v>32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I34" s="30">
        <v>6037854.3799999999</v>
      </c>
      <c r="J34" s="30">
        <v>10154912.199999999</v>
      </c>
      <c r="R34" s="34">
        <f t="shared" si="5"/>
        <v>43771672</v>
      </c>
    </row>
    <row r="35" spans="3:18" s="1" customFormat="1" x14ac:dyDescent="0.25">
      <c r="C35" s="12" t="s">
        <v>33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I35" s="35"/>
      <c r="R35" s="39">
        <f t="shared" si="5"/>
        <v>0</v>
      </c>
    </row>
    <row r="36" spans="3:18" x14ac:dyDescent="0.25">
      <c r="C36" s="14" t="s">
        <v>34</v>
      </c>
      <c r="D36" s="20"/>
      <c r="E36" s="20"/>
      <c r="G36" s="30"/>
      <c r="I36" s="30"/>
      <c r="R36" s="34">
        <f t="shared" si="5"/>
        <v>0</v>
      </c>
    </row>
    <row r="37" spans="3:18" x14ac:dyDescent="0.25">
      <c r="C37" s="14" t="s">
        <v>35</v>
      </c>
      <c r="D37" s="20"/>
      <c r="E37" s="20"/>
      <c r="F37" s="30">
        <v>0</v>
      </c>
      <c r="G37" s="30">
        <v>0</v>
      </c>
      <c r="H37" s="30">
        <v>0</v>
      </c>
      <c r="I37" s="30"/>
      <c r="R37" s="34">
        <f t="shared" si="5"/>
        <v>0</v>
      </c>
    </row>
    <row r="38" spans="3:18" x14ac:dyDescent="0.25">
      <c r="C38" s="14" t="s">
        <v>36</v>
      </c>
      <c r="D38" s="20"/>
      <c r="E38" s="20"/>
      <c r="F38" s="30">
        <v>0</v>
      </c>
      <c r="G38" s="30">
        <v>0</v>
      </c>
      <c r="H38" s="30">
        <v>0</v>
      </c>
      <c r="I38" s="30"/>
      <c r="R38" s="34">
        <f t="shared" si="5"/>
        <v>0</v>
      </c>
    </row>
    <row r="39" spans="3:18" x14ac:dyDescent="0.25">
      <c r="C39" s="14" t="s">
        <v>37</v>
      </c>
      <c r="D39" s="20"/>
      <c r="E39" s="20"/>
      <c r="G39" s="30"/>
      <c r="I39" s="30"/>
      <c r="R39" s="34">
        <f t="shared" si="5"/>
        <v>0</v>
      </c>
    </row>
    <row r="40" spans="3:18" x14ac:dyDescent="0.25">
      <c r="C40" s="14" t="s">
        <v>38</v>
      </c>
      <c r="D40" s="20"/>
      <c r="E40" s="20"/>
      <c r="G40" s="30"/>
      <c r="I40" s="30"/>
      <c r="R40" s="34">
        <f t="shared" si="5"/>
        <v>0</v>
      </c>
    </row>
    <row r="41" spans="3:18" x14ac:dyDescent="0.25">
      <c r="C41" s="14" t="s">
        <v>39</v>
      </c>
      <c r="D41" s="20"/>
      <c r="E41" s="20"/>
      <c r="G41" s="30"/>
      <c r="I41" s="30"/>
      <c r="R41" s="34">
        <f t="shared" si="5"/>
        <v>0</v>
      </c>
    </row>
    <row r="42" spans="3:18" x14ac:dyDescent="0.25">
      <c r="C42" s="14" t="s">
        <v>40</v>
      </c>
      <c r="D42" s="20"/>
      <c r="E42" s="20"/>
      <c r="G42" s="30"/>
      <c r="I42" s="30"/>
      <c r="R42" s="34">
        <f t="shared" si="5"/>
        <v>0</v>
      </c>
    </row>
    <row r="43" spans="3:18" x14ac:dyDescent="0.25">
      <c r="C43" s="14" t="s">
        <v>41</v>
      </c>
      <c r="D43" s="20"/>
      <c r="E43" s="20"/>
      <c r="G43" s="30"/>
      <c r="I43" s="30"/>
      <c r="R43" s="34">
        <f t="shared" si="5"/>
        <v>0</v>
      </c>
    </row>
    <row r="44" spans="3:18" x14ac:dyDescent="0.25">
      <c r="C44" s="12" t="s">
        <v>42</v>
      </c>
      <c r="D44" s="13"/>
      <c r="E44" s="13"/>
      <c r="G44" s="30"/>
      <c r="I44" s="30"/>
      <c r="R44" s="34">
        <f t="shared" si="5"/>
        <v>0</v>
      </c>
    </row>
    <row r="45" spans="3:18" x14ac:dyDescent="0.25">
      <c r="C45" s="14" t="s">
        <v>43</v>
      </c>
      <c r="D45" s="20"/>
      <c r="E45" s="20"/>
      <c r="G45" s="30"/>
      <c r="I45" s="30"/>
      <c r="R45" s="34">
        <f t="shared" si="5"/>
        <v>0</v>
      </c>
    </row>
    <row r="46" spans="3:18" x14ac:dyDescent="0.25">
      <c r="C46" s="14" t="s">
        <v>44</v>
      </c>
      <c r="D46" s="20"/>
      <c r="E46" s="20"/>
      <c r="G46" s="30"/>
      <c r="I46" s="30"/>
      <c r="R46" s="34">
        <f t="shared" si="5"/>
        <v>0</v>
      </c>
    </row>
    <row r="47" spans="3:18" x14ac:dyDescent="0.25">
      <c r="C47" s="14" t="s">
        <v>45</v>
      </c>
      <c r="D47" s="20"/>
      <c r="E47" s="20"/>
      <c r="G47" s="30"/>
      <c r="I47" s="30"/>
      <c r="R47" s="34">
        <f t="shared" si="5"/>
        <v>0</v>
      </c>
    </row>
    <row r="48" spans="3:18" x14ac:dyDescent="0.25">
      <c r="C48" s="14" t="s">
        <v>46</v>
      </c>
      <c r="D48" s="20"/>
      <c r="E48" s="20"/>
      <c r="G48" s="30"/>
      <c r="I48" s="30"/>
      <c r="R48" s="34">
        <f t="shared" si="5"/>
        <v>0</v>
      </c>
    </row>
    <row r="49" spans="3:19" x14ac:dyDescent="0.25">
      <c r="C49" s="14" t="s">
        <v>47</v>
      </c>
      <c r="D49" s="20"/>
      <c r="E49" s="20"/>
      <c r="G49" s="30"/>
      <c r="I49" s="30"/>
      <c r="R49" s="34">
        <f t="shared" si="5"/>
        <v>0</v>
      </c>
    </row>
    <row r="50" spans="3:19" x14ac:dyDescent="0.25">
      <c r="C50" s="14" t="s">
        <v>48</v>
      </c>
      <c r="D50" s="20"/>
      <c r="E50" s="20"/>
      <c r="G50" s="30"/>
      <c r="I50" s="30"/>
      <c r="R50" s="34">
        <f t="shared" si="5"/>
        <v>0</v>
      </c>
    </row>
    <row r="51" spans="3:19" x14ac:dyDescent="0.25">
      <c r="C51" s="12" t="s">
        <v>49</v>
      </c>
      <c r="D51" s="13">
        <f t="shared" ref="D51:R51" si="6">SUM(D52:D60)</f>
        <v>190157310.13248849</v>
      </c>
      <c r="E51" s="13">
        <f t="shared" si="6"/>
        <v>0</v>
      </c>
      <c r="F51" s="38">
        <f t="shared" si="6"/>
        <v>45448842.82</v>
      </c>
      <c r="G51" s="35">
        <f t="shared" si="6"/>
        <v>8455298.3500000015</v>
      </c>
      <c r="H51" s="35">
        <f t="shared" si="6"/>
        <v>93165936.5</v>
      </c>
      <c r="I51" s="35">
        <f t="shared" si="6"/>
        <v>3214176.4</v>
      </c>
      <c r="J51" s="38">
        <f t="shared" si="6"/>
        <v>19157753.510000002</v>
      </c>
      <c r="K51" s="38">
        <f t="shared" si="6"/>
        <v>0</v>
      </c>
      <c r="L51" s="38">
        <f t="shared" si="6"/>
        <v>0</v>
      </c>
      <c r="M51" s="38">
        <f t="shared" si="6"/>
        <v>0</v>
      </c>
      <c r="N51" s="38">
        <f t="shared" si="6"/>
        <v>0</v>
      </c>
      <c r="O51" s="38">
        <f t="shared" si="6"/>
        <v>0</v>
      </c>
      <c r="P51" s="38">
        <f t="shared" si="6"/>
        <v>0</v>
      </c>
      <c r="Q51" s="38">
        <f t="shared" si="6"/>
        <v>0</v>
      </c>
      <c r="R51" s="38">
        <f t="shared" si="6"/>
        <v>169442007.57999998</v>
      </c>
    </row>
    <row r="52" spans="3:19" x14ac:dyDescent="0.25">
      <c r="C52" s="14" t="s">
        <v>50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I52" s="30">
        <v>3214176.4</v>
      </c>
      <c r="J52" s="30">
        <v>19157753.510000002</v>
      </c>
      <c r="R52" s="33">
        <f>SUM(F52:Q52)</f>
        <v>167900904.07999998</v>
      </c>
    </row>
    <row r="53" spans="3:19" x14ac:dyDescent="0.25">
      <c r="C53" s="14" t="s">
        <v>51</v>
      </c>
      <c r="D53" s="17"/>
      <c r="E53" s="17"/>
      <c r="G53" s="30"/>
      <c r="I53" s="30"/>
      <c r="R53" s="33">
        <f t="shared" ref="R53:R60" si="7">SUM(F53:Q53)</f>
        <v>0</v>
      </c>
    </row>
    <row r="54" spans="3:19" x14ac:dyDescent="0.25">
      <c r="C54" s="14" t="s">
        <v>52</v>
      </c>
      <c r="D54" s="17"/>
      <c r="E54" s="17"/>
      <c r="G54" s="30"/>
      <c r="I54" s="30"/>
      <c r="R54" s="33">
        <f t="shared" si="7"/>
        <v>0</v>
      </c>
    </row>
    <row r="55" spans="3:19" x14ac:dyDescent="0.25">
      <c r="C55" s="14" t="s">
        <v>53</v>
      </c>
      <c r="D55" s="17"/>
      <c r="E55" s="17"/>
      <c r="G55" s="30"/>
      <c r="I55" s="30"/>
      <c r="R55" s="33">
        <f t="shared" si="7"/>
        <v>0</v>
      </c>
    </row>
    <row r="56" spans="3:19" x14ac:dyDescent="0.25">
      <c r="C56" s="14" t="s">
        <v>54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I56" s="30"/>
      <c r="R56" s="33">
        <f t="shared" si="7"/>
        <v>1541103.5</v>
      </c>
    </row>
    <row r="57" spans="3:19" x14ac:dyDescent="0.25">
      <c r="C57" s="14" t="s">
        <v>55</v>
      </c>
      <c r="D57" s="17"/>
      <c r="E57" s="17"/>
      <c r="G57" s="30"/>
      <c r="I57" s="30"/>
      <c r="R57" s="33">
        <f t="shared" si="7"/>
        <v>0</v>
      </c>
    </row>
    <row r="58" spans="3:19" x14ac:dyDescent="0.25">
      <c r="C58" s="14" t="s">
        <v>56</v>
      </c>
      <c r="D58" s="17"/>
      <c r="E58" s="17"/>
      <c r="G58" s="30"/>
      <c r="I58" s="30"/>
      <c r="R58" s="33">
        <f t="shared" si="7"/>
        <v>0</v>
      </c>
    </row>
    <row r="59" spans="3:19" x14ac:dyDescent="0.25">
      <c r="C59" s="14" t="s">
        <v>57</v>
      </c>
      <c r="D59" s="17"/>
      <c r="E59" s="17"/>
      <c r="G59" s="30"/>
      <c r="I59" s="30"/>
      <c r="R59" s="33">
        <f t="shared" si="7"/>
        <v>0</v>
      </c>
    </row>
    <row r="60" spans="3:19" x14ac:dyDescent="0.25">
      <c r="C60" s="14" t="s">
        <v>58</v>
      </c>
      <c r="D60" s="20">
        <v>4500000</v>
      </c>
      <c r="E60" s="20"/>
      <c r="G60" s="30"/>
      <c r="I60" s="30"/>
      <c r="R60" s="33">
        <f t="shared" si="7"/>
        <v>0</v>
      </c>
    </row>
    <row r="61" spans="3:19" x14ac:dyDescent="0.25">
      <c r="C61" s="12" t="s">
        <v>59</v>
      </c>
      <c r="D61" s="13">
        <f>SUM(D62:D65)</f>
        <v>7938300000</v>
      </c>
      <c r="E61" s="13">
        <f t="shared" ref="E61:R61" si="8">SUM(E62:E65)</f>
        <v>0</v>
      </c>
      <c r="F61" s="38">
        <f t="shared" si="8"/>
        <v>740092579.26999998</v>
      </c>
      <c r="G61" s="35">
        <f t="shared" si="8"/>
        <v>887458625.93999994</v>
      </c>
      <c r="H61" s="35">
        <f t="shared" si="8"/>
        <v>123116945.06999999</v>
      </c>
      <c r="I61" s="35">
        <f t="shared" si="8"/>
        <v>81627648.769999996</v>
      </c>
      <c r="J61" s="38">
        <f t="shared" si="8"/>
        <v>88563931.98999998</v>
      </c>
      <c r="K61" s="38">
        <f t="shared" si="8"/>
        <v>0</v>
      </c>
      <c r="L61" s="38">
        <f t="shared" si="8"/>
        <v>0</v>
      </c>
      <c r="M61" s="38">
        <f t="shared" si="8"/>
        <v>0</v>
      </c>
      <c r="N61" s="38">
        <f t="shared" si="8"/>
        <v>0</v>
      </c>
      <c r="O61" s="38">
        <f t="shared" si="8"/>
        <v>0</v>
      </c>
      <c r="P61" s="38">
        <f t="shared" si="8"/>
        <v>0</v>
      </c>
      <c r="Q61" s="38">
        <f t="shared" si="8"/>
        <v>0</v>
      </c>
      <c r="R61" s="38">
        <f t="shared" si="8"/>
        <v>1920859731.04</v>
      </c>
      <c r="S61" s="13"/>
    </row>
    <row r="62" spans="3:19" x14ac:dyDescent="0.25">
      <c r="C62" s="14" t="s">
        <v>60</v>
      </c>
      <c r="D62" s="17">
        <v>13500000</v>
      </c>
      <c r="E62" s="17"/>
      <c r="G62" s="30"/>
      <c r="I62" s="30"/>
      <c r="R62" s="33">
        <f>SUM(F62:Q62)</f>
        <v>0</v>
      </c>
    </row>
    <row r="63" spans="3:19" x14ac:dyDescent="0.25">
      <c r="C63" s="14" t="s">
        <v>61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I63" s="30">
        <v>81627648.769999996</v>
      </c>
      <c r="J63" s="30">
        <v>88563931.98999998</v>
      </c>
      <c r="R63" s="33">
        <f t="shared" ref="R63:R68" si="9">SUM(F63:Q63)</f>
        <v>1920859731.04</v>
      </c>
    </row>
    <row r="64" spans="3:19" x14ac:dyDescent="0.25">
      <c r="C64" s="14"/>
      <c r="D64" s="17"/>
      <c r="E64" s="17"/>
      <c r="G64" s="30"/>
      <c r="I64" s="30"/>
      <c r="R64" s="33">
        <f t="shared" si="9"/>
        <v>0</v>
      </c>
    </row>
    <row r="65" spans="3:18" x14ac:dyDescent="0.25">
      <c r="C65" s="14"/>
      <c r="D65" s="17"/>
      <c r="E65" s="17"/>
      <c r="G65" s="30"/>
      <c r="I65" s="30"/>
      <c r="R65" s="33">
        <f t="shared" si="9"/>
        <v>0</v>
      </c>
    </row>
    <row r="66" spans="3:18" s="1" customFormat="1" x14ac:dyDescent="0.25">
      <c r="C66" s="12" t="s">
        <v>62</v>
      </c>
      <c r="D66" s="17"/>
      <c r="E66" s="17"/>
      <c r="G66" s="35"/>
      <c r="H66" s="35"/>
      <c r="I66" s="35"/>
      <c r="R66" s="33">
        <f t="shared" si="9"/>
        <v>0</v>
      </c>
    </row>
    <row r="67" spans="3:18" x14ac:dyDescent="0.25">
      <c r="C67" s="14" t="s">
        <v>63</v>
      </c>
      <c r="D67" s="20"/>
      <c r="E67" s="20"/>
      <c r="G67" s="30"/>
      <c r="I67" s="30"/>
      <c r="R67" s="33">
        <f t="shared" si="9"/>
        <v>0</v>
      </c>
    </row>
    <row r="68" spans="3:18" x14ac:dyDescent="0.25">
      <c r="C68" s="14" t="s">
        <v>64</v>
      </c>
      <c r="D68" s="20"/>
      <c r="E68" s="20"/>
      <c r="G68" s="30"/>
      <c r="I68" s="30"/>
      <c r="R68" s="33">
        <f t="shared" si="9"/>
        <v>0</v>
      </c>
    </row>
    <row r="69" spans="3:18" x14ac:dyDescent="0.25">
      <c r="C69" s="12" t="s">
        <v>65</v>
      </c>
      <c r="D69" s="13">
        <f>+D70+D71+D72+D73</f>
        <v>723000000</v>
      </c>
      <c r="E69" s="13">
        <f>+E70+E71+E72+E73</f>
        <v>0</v>
      </c>
      <c r="F69" s="38">
        <f t="shared" ref="F69:R69" si="10">+F70+F71+F72+F73</f>
        <v>1229606699.8299999</v>
      </c>
      <c r="G69" s="35">
        <f t="shared" si="10"/>
        <v>102297317.10000001</v>
      </c>
      <c r="H69" s="35">
        <f t="shared" si="10"/>
        <v>0</v>
      </c>
      <c r="I69" s="35">
        <f t="shared" si="10"/>
        <v>0</v>
      </c>
      <c r="J69" s="38">
        <f t="shared" si="10"/>
        <v>0</v>
      </c>
      <c r="K69" s="38">
        <f t="shared" si="10"/>
        <v>0</v>
      </c>
      <c r="L69" s="38">
        <f t="shared" si="10"/>
        <v>0</v>
      </c>
      <c r="M69" s="38">
        <f t="shared" si="10"/>
        <v>0</v>
      </c>
      <c r="N69" s="38">
        <f t="shared" si="10"/>
        <v>0</v>
      </c>
      <c r="O69" s="38">
        <f t="shared" si="10"/>
        <v>0</v>
      </c>
      <c r="P69" s="38">
        <f t="shared" si="10"/>
        <v>0</v>
      </c>
      <c r="Q69" s="38">
        <f t="shared" si="10"/>
        <v>0</v>
      </c>
      <c r="R69" s="38">
        <f t="shared" si="10"/>
        <v>1331904016.9299998</v>
      </c>
    </row>
    <row r="70" spans="3:18" x14ac:dyDescent="0.25">
      <c r="C70" s="14" t="s">
        <v>66</v>
      </c>
      <c r="D70" s="20"/>
      <c r="E70" s="20"/>
      <c r="G70" s="30"/>
      <c r="I70" s="30"/>
      <c r="R70" s="33">
        <f>SUM(F70:Q70)</f>
        <v>0</v>
      </c>
    </row>
    <row r="71" spans="3:18" x14ac:dyDescent="0.25">
      <c r="C71" s="14" t="s">
        <v>67</v>
      </c>
      <c r="D71" s="20"/>
      <c r="E71" s="20"/>
      <c r="G71" s="30"/>
      <c r="I71" s="30"/>
      <c r="R71" s="33">
        <f t="shared" ref="R71:R73" si="11">SUM(F71:Q71)</f>
        <v>0</v>
      </c>
    </row>
    <row r="72" spans="3:18" x14ac:dyDescent="0.25">
      <c r="C72" s="14" t="s">
        <v>68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I72" s="30"/>
      <c r="R72" s="33">
        <f t="shared" si="11"/>
        <v>1331904016.9299998</v>
      </c>
    </row>
    <row r="73" spans="3:18" x14ac:dyDescent="0.25">
      <c r="C73" s="14" t="s">
        <v>69</v>
      </c>
      <c r="D73" s="20"/>
      <c r="E73" s="20"/>
      <c r="G73" s="30"/>
      <c r="I73" s="30"/>
      <c r="R73" s="33">
        <f t="shared" si="11"/>
        <v>0</v>
      </c>
    </row>
    <row r="74" spans="3:18" x14ac:dyDescent="0.25">
      <c r="C74" s="8" t="s">
        <v>70</v>
      </c>
      <c r="D74" s="9"/>
      <c r="E74" s="9"/>
      <c r="G74" s="30"/>
      <c r="I74" s="30"/>
    </row>
    <row r="75" spans="3:18" x14ac:dyDescent="0.25">
      <c r="C75" s="12" t="s">
        <v>71</v>
      </c>
      <c r="D75" s="13"/>
      <c r="E75" s="13"/>
      <c r="G75" s="30"/>
      <c r="I75" s="30"/>
    </row>
    <row r="76" spans="3:18" x14ac:dyDescent="0.25">
      <c r="C76" s="14" t="s">
        <v>72</v>
      </c>
      <c r="D76" s="20"/>
      <c r="E76" s="20"/>
      <c r="G76" s="30"/>
      <c r="I76" s="30"/>
    </row>
    <row r="77" spans="3:18" x14ac:dyDescent="0.25">
      <c r="C77" s="14" t="s">
        <v>73</v>
      </c>
      <c r="D77" s="20"/>
      <c r="E77" s="20"/>
      <c r="G77" s="30"/>
      <c r="I77" s="30"/>
    </row>
    <row r="78" spans="3:18" x14ac:dyDescent="0.25">
      <c r="C78" s="12" t="s">
        <v>74</v>
      </c>
      <c r="D78" s="13"/>
      <c r="E78" s="13"/>
      <c r="G78" s="30"/>
      <c r="I78" s="30"/>
    </row>
    <row r="79" spans="3:18" x14ac:dyDescent="0.25">
      <c r="C79" s="14" t="s">
        <v>75</v>
      </c>
      <c r="D79" s="20"/>
      <c r="E79" s="20"/>
      <c r="G79" s="30"/>
      <c r="I79" s="30"/>
    </row>
    <row r="80" spans="3:18" x14ac:dyDescent="0.25">
      <c r="C80" s="14" t="s">
        <v>76</v>
      </c>
      <c r="D80" s="20"/>
      <c r="E80" s="20"/>
      <c r="G80" s="30"/>
      <c r="I80" s="30"/>
    </row>
    <row r="81" spans="3:18" x14ac:dyDescent="0.25">
      <c r="C81" s="12" t="s">
        <v>77</v>
      </c>
      <c r="D81" s="13"/>
      <c r="E81" s="13"/>
      <c r="G81" s="30"/>
      <c r="I81" s="30"/>
    </row>
    <row r="82" spans="3:18" x14ac:dyDescent="0.25">
      <c r="C82" s="14" t="s">
        <v>78</v>
      </c>
      <c r="D82" s="20"/>
      <c r="E82" s="20"/>
      <c r="G82" s="30"/>
      <c r="I82" s="30"/>
    </row>
    <row r="83" spans="3:18" ht="15.75" thickBot="1" x14ac:dyDescent="0.3">
      <c r="C83" s="23" t="s">
        <v>79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3" si="12">+G9+G15+G25+G51+G61+G69+G35</f>
        <v>5708864441.5199995</v>
      </c>
      <c r="H83" s="43">
        <f>+H9+H15+H25+H51+H61+H69+H35</f>
        <v>4216458215.1600003</v>
      </c>
      <c r="I83" s="43">
        <f t="shared" si="12"/>
        <v>4539966595.8400002</v>
      </c>
      <c r="J83" s="24">
        <f t="shared" si="12"/>
        <v>714886669.19999993</v>
      </c>
      <c r="K83" s="24">
        <f t="shared" si="12"/>
        <v>0</v>
      </c>
      <c r="L83" s="24">
        <f t="shared" si="12"/>
        <v>0</v>
      </c>
      <c r="M83" s="24">
        <f t="shared" si="12"/>
        <v>0</v>
      </c>
      <c r="N83" s="24">
        <f t="shared" si="12"/>
        <v>0</v>
      </c>
      <c r="O83" s="24">
        <f t="shared" si="12"/>
        <v>0</v>
      </c>
      <c r="P83" s="24">
        <f t="shared" si="12"/>
        <v>0</v>
      </c>
      <c r="Q83" s="24">
        <f t="shared" si="12"/>
        <v>0</v>
      </c>
      <c r="R83" s="24">
        <f t="shared" si="12"/>
        <v>22723669762.310005</v>
      </c>
    </row>
    <row r="84" spans="3:18" ht="30.75" thickBot="1" x14ac:dyDescent="0.3">
      <c r="C84" s="25" t="s">
        <v>80</v>
      </c>
      <c r="D84" s="5"/>
      <c r="E84" s="6"/>
    </row>
    <row r="85" spans="3:18" ht="30.75" thickBot="1" x14ac:dyDescent="0.3">
      <c r="C85" s="26" t="s">
        <v>81</v>
      </c>
      <c r="D85" s="3"/>
      <c r="E85" s="3"/>
    </row>
    <row r="86" spans="3:18" ht="75.75" thickBot="1" x14ac:dyDescent="0.3">
      <c r="C86" s="27" t="s">
        <v>82</v>
      </c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5830cacbb3b6a51d7c1eef24fd55a15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53d1a7a0f41cabeb2f62903bc26869bb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E8CB6-CC2F-424A-8EB5-3E6A34070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f28ae66e-9585-4036-8f26-9a1bff1309f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dd7a2953-f57a-4d1c-beba-aebd1722edac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2024-06-05T13:55:19Z</cp:lastPrinted>
  <dcterms:created xsi:type="dcterms:W3CDTF">2023-02-03T19:03:19Z</dcterms:created>
  <dcterms:modified xsi:type="dcterms:W3CDTF">2024-06-05T13:55:45Z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