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B83F5F35-79DE-4B83-A0EF-E4915782CD4D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1" l="1"/>
  <c r="R72" i="1"/>
  <c r="R73" i="1"/>
  <c r="R70" i="1"/>
  <c r="R63" i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7" i="1"/>
  <c r="R18" i="1"/>
  <c r="R19" i="1"/>
  <c r="R20" i="1"/>
  <c r="R21" i="1"/>
  <c r="R22" i="1"/>
  <c r="R23" i="1"/>
  <c r="R24" i="1"/>
  <c r="R16" i="1"/>
  <c r="R11" i="1"/>
  <c r="R12" i="1"/>
  <c r="R13" i="1"/>
  <c r="R14" i="1"/>
  <c r="R10" i="1"/>
  <c r="F69" i="1"/>
  <c r="G69" i="1"/>
  <c r="H69" i="1"/>
  <c r="I69" i="1"/>
  <c r="J69" i="1"/>
  <c r="K69" i="1"/>
  <c r="L69" i="1"/>
  <c r="M69" i="1"/>
  <c r="N69" i="1"/>
  <c r="O69" i="1"/>
  <c r="P69" i="1"/>
  <c r="P83" i="1" s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F51" i="1"/>
  <c r="G51" i="1"/>
  <c r="H51" i="1"/>
  <c r="I51" i="1"/>
  <c r="J51" i="1"/>
  <c r="K51" i="1"/>
  <c r="L51" i="1"/>
  <c r="M51" i="1"/>
  <c r="N51" i="1"/>
  <c r="O51" i="1"/>
  <c r="P51" i="1"/>
  <c r="Q51" i="1"/>
  <c r="F25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H83" i="1" s="1"/>
  <c r="I15" i="1"/>
  <c r="J15" i="1"/>
  <c r="K15" i="1"/>
  <c r="L15" i="1"/>
  <c r="L83" i="1" s="1"/>
  <c r="M15" i="1"/>
  <c r="N15" i="1"/>
  <c r="O15" i="1"/>
  <c r="P15" i="1"/>
  <c r="Q15" i="1"/>
  <c r="F9" i="1"/>
  <c r="G9" i="1"/>
  <c r="H9" i="1"/>
  <c r="I9" i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J83" i="1"/>
  <c r="K83" i="1"/>
  <c r="N83" i="1"/>
  <c r="O83" i="1"/>
  <c r="R69" i="1" l="1"/>
  <c r="R25" i="1"/>
  <c r="R15" i="1"/>
  <c r="G83" i="1"/>
  <c r="R51" i="1"/>
  <c r="R9" i="1"/>
  <c r="E83" i="1"/>
  <c r="F83" i="1"/>
  <c r="Q83" i="1"/>
  <c r="M83" i="1"/>
  <c r="I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<sst xmlns="http://schemas.openxmlformats.org/spreadsheetml/2006/main" count="98" uniqueCount="98">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</sst>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6" fillId="3" borderId="0" xfId="1" applyFont="1" applyFill="1"/>
    <xf numFmtId="43" fontId="3" fillId="0" borderId="0" xfId="1" applyFont="1"/>
    <xf numFmtId="43" fontId="6" fillId="0" borderId="0" xfId="1" applyFont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G72" sqref="G72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6" width="23.7109375" bestFit="1" customWidth="1"/>
    <col min="7" max="7" width="24.140625" bestFit="1" customWidth="1"/>
    <col min="8" max="9" width="22.28515625" hidden="1" customWidth="1"/>
    <col min="10" max="17" width="11.42578125" hidden="1" customWidth="1"/>
    <col min="18" max="18" width="23.7109375" bestFit="1" customWidth="1"/>
  </cols>
  <sheetData>
    <row r="1" spans="3:18" ht="21" customHeight="1" x14ac:dyDescent="0.25"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8" ht="15.75" customHeight="1" x14ac:dyDescent="0.25">
      <c r="C2" s="42" t="s">
        <v>83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3:18" ht="15.75" customHeight="1" x14ac:dyDescent="0.25"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8" ht="15.75" customHeight="1" x14ac:dyDescent="0.25">
      <c r="C4" s="42" t="s">
        <v>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6" spans="3:18" ht="25.5" customHeight="1" x14ac:dyDescent="0.25">
      <c r="C6" s="43" t="s">
        <v>3</v>
      </c>
      <c r="D6" s="44" t="s">
        <v>4</v>
      </c>
      <c r="E6" s="46" t="s">
        <v>5</v>
      </c>
      <c r="F6" s="38" t="s">
        <v>84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3:18" x14ac:dyDescent="0.25">
      <c r="C7" s="43"/>
      <c r="D7" s="45"/>
      <c r="E7" s="47"/>
      <c r="F7" s="28" t="s">
        <v>85</v>
      </c>
      <c r="G7" s="28" t="s">
        <v>86</v>
      </c>
      <c r="H7" s="28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R9" si="0">SUM(D10:D14)</f>
        <v>2822826720.9738064</v>
      </c>
      <c r="E9" s="13">
        <f t="shared" si="0"/>
        <v>0</v>
      </c>
      <c r="F9" s="13">
        <f t="shared" si="0"/>
        <v>224816689.11000001</v>
      </c>
      <c r="G9" s="13">
        <f t="shared" si="0"/>
        <v>210757258.69999999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435573947.81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R10" s="33">
        <f>SUM(F10:Q10)</f>
        <v>303688479.75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R11" s="33">
        <f t="shared" ref="R11:R14" si="1">SUM(F11:Q11)</f>
        <v>84456682.930000007</v>
      </c>
    </row>
    <row r="12" spans="3:18" x14ac:dyDescent="0.25">
      <c r="C12" s="14" t="s">
        <v>10</v>
      </c>
      <c r="D12" s="15"/>
      <c r="E12" s="16"/>
      <c r="F12" s="31"/>
      <c r="G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R13" s="33">
        <f t="shared" si="1"/>
        <v>7037147.4500000002</v>
      </c>
    </row>
    <row r="14" spans="3:18" x14ac:dyDescent="0.25">
      <c r="C14" s="14" t="s">
        <v>12</v>
      </c>
      <c r="D14" s="15">
        <v>267792844.06443191</v>
      </c>
      <c r="E14" s="16"/>
      <c r="F14" s="30">
        <v>19967345.739999998</v>
      </c>
      <c r="G14" s="30">
        <v>20424291.940000001</v>
      </c>
      <c r="R14" s="33">
        <f t="shared" si="1"/>
        <v>40391637.68</v>
      </c>
    </row>
    <row r="15" spans="3:18" s="1" customFormat="1" x14ac:dyDescent="0.25">
      <c r="C15" s="12" t="s">
        <v>13</v>
      </c>
      <c r="D15" s="13">
        <f t="shared" ref="D15:R15" si="2">SUM(D16:D24)</f>
        <v>51529195447</v>
      </c>
      <c r="E15" s="13">
        <f t="shared" si="2"/>
        <v>0</v>
      </c>
      <c r="F15" s="13">
        <f t="shared" si="2"/>
        <v>5214399391.0300016</v>
      </c>
      <c r="G15" s="13">
        <f t="shared" si="2"/>
        <v>275013356.00999999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13">
        <f t="shared" si="2"/>
        <v>5489412747.04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4749360611.3000002</v>
      </c>
      <c r="G16" s="32">
        <v>74638787.310000002</v>
      </c>
      <c r="R16" s="34">
        <f>SUM(F16:Q16)</f>
        <v>4823999398.6100006</v>
      </c>
    </row>
    <row r="17" spans="3:18" x14ac:dyDescent="0.25">
      <c r="C17" s="14" t="s">
        <v>15</v>
      </c>
      <c r="D17" s="20">
        <v>124652547.96799999</v>
      </c>
      <c r="E17" s="20"/>
      <c r="F17" s="30">
        <v>19294441.68</v>
      </c>
      <c r="G17" s="30">
        <v>8933590.4000000004</v>
      </c>
      <c r="R17" s="34">
        <f t="shared" ref="R17:R24" si="3">SUM(F17:Q17)</f>
        <v>28228032.079999998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R18" s="34">
        <f t="shared" si="3"/>
        <v>7873653.4400000004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R19" s="34">
        <f t="shared" si="3"/>
        <v>797900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187774460.30999997</v>
      </c>
      <c r="G20" s="32">
        <v>13721661.34</v>
      </c>
      <c r="R20" s="34">
        <f t="shared" si="3"/>
        <v>201496121.64999998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R21" s="34">
        <f t="shared" si="3"/>
        <v>0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242895332.98000002</v>
      </c>
      <c r="G22" s="32">
        <v>157598387.82999998</v>
      </c>
      <c r="R22" s="34">
        <f t="shared" si="3"/>
        <v>400493720.81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11633721.120000001</v>
      </c>
      <c r="G23" s="32">
        <v>14890199.330000002</v>
      </c>
      <c r="R23" s="34">
        <f t="shared" si="3"/>
        <v>26523920.450000003</v>
      </c>
    </row>
    <row r="24" spans="3:18" s="2" customFormat="1" x14ac:dyDescent="0.25">
      <c r="C24" s="18" t="s">
        <v>22</v>
      </c>
      <c r="D24" s="19"/>
      <c r="E24" s="19"/>
      <c r="G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22">
        <f t="shared" si="4"/>
        <v>21533001.719999999</v>
      </c>
      <c r="G25" s="35">
        <f t="shared" si="4"/>
        <v>25222136.66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22">
        <f t="shared" si="4"/>
        <v>46755138.379999995</v>
      </c>
    </row>
    <row r="26" spans="3:18" s="2" customFormat="1" x14ac:dyDescent="0.25">
      <c r="C26" s="18" t="s">
        <v>24</v>
      </c>
      <c r="D26" s="15"/>
      <c r="E26" s="15"/>
      <c r="F26" s="32"/>
      <c r="G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R27" s="34">
        <f t="shared" ref="R27:R50" si="5">SUM(F27:Q27)</f>
        <v>6377120.7000000002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R28" s="34">
        <f t="shared" si="5"/>
        <v>1149771.6399999999</v>
      </c>
    </row>
    <row r="29" spans="3:18" x14ac:dyDescent="0.25">
      <c r="C29" s="14" t="s">
        <v>27</v>
      </c>
      <c r="D29" s="17">
        <v>6400781.9500000002</v>
      </c>
      <c r="E29" s="17"/>
      <c r="F29" s="30"/>
      <c r="G29" s="30">
        <v>2225958.8199999998</v>
      </c>
      <c r="R29" s="34">
        <f t="shared" si="5"/>
        <v>2225958.8199999998</v>
      </c>
    </row>
    <row r="30" spans="3:18" x14ac:dyDescent="0.25">
      <c r="C30" s="14" t="s">
        <v>28</v>
      </c>
      <c r="D30" s="17"/>
      <c r="E30" s="17"/>
      <c r="F30" s="30"/>
      <c r="G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R32" s="34">
        <f t="shared" si="5"/>
        <v>16172674.710000001</v>
      </c>
    </row>
    <row r="33" spans="3:18" x14ac:dyDescent="0.25">
      <c r="C33" s="14" t="s">
        <v>31</v>
      </c>
      <c r="D33" s="17"/>
      <c r="E33" s="17"/>
      <c r="F33" s="30"/>
      <c r="G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4721707.8599999994</v>
      </c>
      <c r="G34" s="30">
        <v>16107904.65</v>
      </c>
      <c r="R34" s="34">
        <f t="shared" si="5"/>
        <v>20829612.509999998</v>
      </c>
    </row>
    <row r="35" spans="3:18" s="1" customFormat="1" x14ac:dyDescent="0.25">
      <c r="C35" s="12" t="s">
        <v>33</v>
      </c>
      <c r="D35" s="13"/>
      <c r="E35" s="13"/>
      <c r="G35" s="36"/>
      <c r="R35" s="34">
        <f t="shared" si="5"/>
        <v>0</v>
      </c>
    </row>
    <row r="36" spans="3:18" x14ac:dyDescent="0.25">
      <c r="C36" s="14" t="s">
        <v>34</v>
      </c>
      <c r="D36" s="20"/>
      <c r="E36" s="20"/>
      <c r="G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G37" s="30"/>
      <c r="R37" s="34">
        <f t="shared" si="5"/>
        <v>0</v>
      </c>
    </row>
    <row r="38" spans="3:18" x14ac:dyDescent="0.25">
      <c r="C38" s="14" t="s">
        <v>36</v>
      </c>
      <c r="D38" s="20"/>
      <c r="E38" s="20"/>
      <c r="G38" s="30"/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13">
        <f t="shared" si="6"/>
        <v>45448842.82</v>
      </c>
      <c r="G51" s="37">
        <f t="shared" si="6"/>
        <v>8455298.3400000017</v>
      </c>
      <c r="H51" s="13">
        <f t="shared" si="6"/>
        <v>0</v>
      </c>
      <c r="I51" s="13">
        <f t="shared" si="6"/>
        <v>0</v>
      </c>
      <c r="J51" s="13">
        <f t="shared" si="6"/>
        <v>0</v>
      </c>
      <c r="K51" s="13">
        <f t="shared" si="6"/>
        <v>0</v>
      </c>
      <c r="L51" s="13">
        <f t="shared" si="6"/>
        <v>0</v>
      </c>
      <c r="M51" s="13">
        <f t="shared" si="6"/>
        <v>0</v>
      </c>
      <c r="N51" s="13">
        <f t="shared" si="6"/>
        <v>0</v>
      </c>
      <c r="O51" s="13">
        <f t="shared" si="6"/>
        <v>0</v>
      </c>
      <c r="P51" s="13">
        <f t="shared" si="6"/>
        <v>0</v>
      </c>
      <c r="Q51" s="13">
        <f t="shared" si="6"/>
        <v>0</v>
      </c>
      <c r="R51" s="13">
        <f t="shared" si="6"/>
        <v>53904141.159999996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8427872.6300000008</v>
      </c>
      <c r="R52" s="33">
        <f>SUM(F52:Q52)</f>
        <v>53805058.859999999</v>
      </c>
    </row>
    <row r="53" spans="3:19" x14ac:dyDescent="0.25">
      <c r="C53" s="14" t="s">
        <v>51</v>
      </c>
      <c r="D53" s="17"/>
      <c r="E53" s="17"/>
      <c r="G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R56" s="33">
        <f t="shared" si="7"/>
        <v>99082.299999999988</v>
      </c>
    </row>
    <row r="57" spans="3:19" x14ac:dyDescent="0.25">
      <c r="C57" s="14" t="s">
        <v>55</v>
      </c>
      <c r="D57" s="17"/>
      <c r="E57" s="17"/>
      <c r="G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13">
        <f t="shared" si="8"/>
        <v>519916408.40000004</v>
      </c>
      <c r="G61" s="37">
        <f t="shared" si="8"/>
        <v>905856537.81000006</v>
      </c>
      <c r="H61" s="13">
        <f t="shared" si="8"/>
        <v>0</v>
      </c>
      <c r="I61" s="13">
        <f t="shared" si="8"/>
        <v>0</v>
      </c>
      <c r="J61" s="13">
        <f t="shared" si="8"/>
        <v>0</v>
      </c>
      <c r="K61" s="13">
        <f t="shared" si="8"/>
        <v>0</v>
      </c>
      <c r="L61" s="13">
        <f t="shared" si="8"/>
        <v>0</v>
      </c>
      <c r="M61" s="13">
        <f t="shared" si="8"/>
        <v>0</v>
      </c>
      <c r="N61" s="13">
        <f t="shared" si="8"/>
        <v>0</v>
      </c>
      <c r="O61" s="13">
        <f t="shared" si="8"/>
        <v>0</v>
      </c>
      <c r="P61" s="13">
        <f t="shared" si="8"/>
        <v>0</v>
      </c>
      <c r="Q61" s="13">
        <f t="shared" si="8"/>
        <v>0</v>
      </c>
      <c r="R61" s="13">
        <f t="shared" si="8"/>
        <v>1425772946.21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519916408.40000004</v>
      </c>
      <c r="G63" s="30">
        <v>905856537.81000006</v>
      </c>
      <c r="R63" s="33">
        <f t="shared" ref="R63:R68" si="9">SUM(F63:Q63)</f>
        <v>1425772946.21</v>
      </c>
    </row>
    <row r="64" spans="3:19" x14ac:dyDescent="0.25">
      <c r="C64" s="14"/>
      <c r="D64" s="17"/>
      <c r="E64" s="17"/>
      <c r="G64" s="30"/>
      <c r="R64" s="33">
        <f t="shared" si="9"/>
        <v>0</v>
      </c>
    </row>
    <row r="65" spans="3:18" x14ac:dyDescent="0.25">
      <c r="C65" s="14"/>
      <c r="D65" s="17"/>
      <c r="E65" s="17"/>
      <c r="G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6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13">
        <f t="shared" ref="F69:R69" si="10">+F70+F71+F72+F73</f>
        <v>-8480866294.8500004</v>
      </c>
      <c r="G69" s="37">
        <f t="shared" si="10"/>
        <v>-9536766291.4799995</v>
      </c>
      <c r="H69" s="13">
        <f t="shared" si="10"/>
        <v>0</v>
      </c>
      <c r="I69" s="13">
        <f t="shared" si="10"/>
        <v>0</v>
      </c>
      <c r="J69" s="13">
        <f t="shared" si="10"/>
        <v>0</v>
      </c>
      <c r="K69" s="13">
        <f t="shared" si="10"/>
        <v>0</v>
      </c>
      <c r="L69" s="13">
        <f t="shared" si="10"/>
        <v>0</v>
      </c>
      <c r="M69" s="13">
        <f t="shared" si="10"/>
        <v>0</v>
      </c>
      <c r="N69" s="13">
        <f t="shared" si="10"/>
        <v>0</v>
      </c>
      <c r="O69" s="13">
        <f t="shared" si="10"/>
        <v>0</v>
      </c>
      <c r="P69" s="13">
        <f t="shared" si="10"/>
        <v>0</v>
      </c>
      <c r="Q69" s="13">
        <f t="shared" si="10"/>
        <v>0</v>
      </c>
      <c r="R69" s="13">
        <f t="shared" si="10"/>
        <v>-18017632586.330002</v>
      </c>
    </row>
    <row r="70" spans="3:18" x14ac:dyDescent="0.25">
      <c r="C70" s="14" t="s">
        <v>66</v>
      </c>
      <c r="D70" s="20"/>
      <c r="E70" s="20"/>
      <c r="G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-8480866294.8500004</v>
      </c>
      <c r="G72" s="30">
        <v>-9536766291.4799995</v>
      </c>
      <c r="R72" s="33">
        <f t="shared" si="11"/>
        <v>-18017632586.330002</v>
      </c>
    </row>
    <row r="73" spans="3:18" x14ac:dyDescent="0.25">
      <c r="C73" s="14" t="s">
        <v>69</v>
      </c>
      <c r="D73" s="20"/>
      <c r="E73" s="20"/>
      <c r="G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</row>
    <row r="75" spans="3:18" x14ac:dyDescent="0.25">
      <c r="C75" s="12" t="s">
        <v>71</v>
      </c>
      <c r="D75" s="13"/>
      <c r="E75" s="13"/>
      <c r="G75" s="30"/>
    </row>
    <row r="76" spans="3:18" x14ac:dyDescent="0.25">
      <c r="C76" s="14" t="s">
        <v>72</v>
      </c>
      <c r="D76" s="20"/>
      <c r="E76" s="20"/>
      <c r="G76" s="30"/>
    </row>
    <row r="77" spans="3:18" x14ac:dyDescent="0.25">
      <c r="C77" s="14" t="s">
        <v>73</v>
      </c>
      <c r="D77" s="20"/>
      <c r="E77" s="20"/>
      <c r="G77" s="30"/>
    </row>
    <row r="78" spans="3:18" x14ac:dyDescent="0.25">
      <c r="C78" s="12" t="s">
        <v>74</v>
      </c>
      <c r="D78" s="13"/>
      <c r="E78" s="13"/>
      <c r="G78" s="30"/>
    </row>
    <row r="79" spans="3:18" x14ac:dyDescent="0.25">
      <c r="C79" s="14" t="s">
        <v>75</v>
      </c>
      <c r="D79" s="20"/>
      <c r="E79" s="20"/>
      <c r="G79" s="30"/>
    </row>
    <row r="80" spans="3:18" x14ac:dyDescent="0.25">
      <c r="C80" s="14" t="s">
        <v>76</v>
      </c>
      <c r="D80" s="20"/>
      <c r="E80" s="20"/>
      <c r="G80" s="30"/>
    </row>
    <row r="81" spans="3:18" x14ac:dyDescent="0.25">
      <c r="C81" s="12" t="s">
        <v>77</v>
      </c>
      <c r="D81" s="13"/>
      <c r="E81" s="13"/>
      <c r="G81" s="30"/>
    </row>
    <row r="82" spans="3:18" x14ac:dyDescent="0.25">
      <c r="C82" s="14" t="s">
        <v>78</v>
      </c>
      <c r="D82" s="20"/>
      <c r="E82" s="20"/>
      <c r="G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</f>
        <v>-2454751961.7699995</v>
      </c>
      <c r="G83" s="24">
        <f t="shared" ref="G83:R83" si="12">+G9+G15+G25+G51+G61+G69</f>
        <v>-8111461703.9599991</v>
      </c>
      <c r="H83" s="24">
        <f t="shared" si="12"/>
        <v>0</v>
      </c>
      <c r="I83" s="24">
        <f t="shared" si="12"/>
        <v>0</v>
      </c>
      <c r="J83" s="24">
        <f t="shared" si="12"/>
        <v>0</v>
      </c>
      <c r="K83" s="24">
        <f t="shared" si="12"/>
        <v>0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-10566213665.730001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www.w3.org/XML/1998/namespace"/>
    <ds:schemaRef ds:uri="http://purl.org/dc/elements/1.1/"/>
    <ds:schemaRef ds:uri="dd7a2953-f57a-4d1c-beba-aebd1722edac"/>
    <ds:schemaRef ds:uri="http://schemas.microsoft.com/office/2006/documentManagement/types"/>
    <ds:schemaRef ds:uri="f28ae66e-9585-4036-8f26-9a1bff1309f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2024-03-08T15:13:28Z</cp:lastPrinted>
  <dcterms:created xsi:type="dcterms:W3CDTF">2023-02-03T19:03:19Z</dcterms:created>
  <dcterms:modified xsi:type="dcterms:W3CDTF">2024-03-08T15:13:54Z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