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5F99F0DF-E74C-43A8-9380-29621F50D9EB}" xr6:coauthVersionLast="47" xr6:coauthVersionMax="47" xr10:uidLastSave="{00000000-0000-0000-0000-000000000000}"/>
  <bookViews>
    <workbookView xWindow="-12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3" i="1" l="1"/>
  <c r="R79" i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0" i="1"/>
  <c r="R71" i="1"/>
  <c r="R72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R35" i="1" l="1"/>
  <c r="R61" i="1"/>
  <c r="R51" i="1"/>
  <c r="R25" i="1"/>
  <c r="R15" i="1"/>
  <c r="R9" i="1"/>
  <c r="R69" i="1"/>
  <c r="R78" i="1"/>
  <c r="E83" i="1"/>
  <c r="D83" i="1"/>
  <c r="Q83" i="1"/>
  <c r="N83" i="1"/>
  <c r="G83" i="1"/>
  <c r="K83" i="1"/>
  <c r="O83" i="1"/>
  <c r="J83" i="1"/>
  <c r="H83" i="1"/>
  <c r="L83" i="1"/>
  <c r="P83" i="1"/>
  <c r="I83" i="1"/>
  <c r="M83" i="1"/>
  <c r="F83" i="1"/>
</calcChain>
</file>

<file path=xl/sharedStrings.xml><?xml version="1.0" encoding="utf-8"?>
<sst xmlns="http://schemas.openxmlformats.org/spreadsheetml/2006/main" count="109" uniqueCount="107">
  <si>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</si>
  <si>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</si>
  <si>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</si>
  <si>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</si>
  <si>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</si>
  <si>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</si>
  <si>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</si>
  <si>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</si>
  <si>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</si>
  <si>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</si>
  <si>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</si>
  <si>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</si>
  <si>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</si>
  <si>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</si>
  <si>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</si>
  <si>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</si>
  <si>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</si>
  <si>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</si>
  <si>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</si>
  <si>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</si>
  <si>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</si>
  <si>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</si>
  <si>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</si>
  <si>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</si>
  <si>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</si>
  <si>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</si>
  <si>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</si>
  <si>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</si>
  <si>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</si>
  <si>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</si>
  <si>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</si>
  <si>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</si>
  <si>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</si>
  <si>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</si>
  <si>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</si>
  <si>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</si>
  <si>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</si>
  <si>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</si>
  <si>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</si>
  <si>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</si>
  <si>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</si>
  <si>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</si>
  <si>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</si>
  <si>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</si>
  <si>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</si>
  <si>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</si>
  <si>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</si>
  <si>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</si>
  <si>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</si>
  <si>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</si>
  <si>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</si>
  <si>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</si>
  <si>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</si>
  <si>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</si>
  <si>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</si>
  <si>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</si>
  <si>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</si>
  <si>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</si>
  <si>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</si>
  <si>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</si>
  <si>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</si>
  <si>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</si>
  <si>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</si>
  <si>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</si>
  <si>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</si>
  <si>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</si>
  <si>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</si>
  <si>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</si>
  <si>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</si>
  <si>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</si>
  <si>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</si>
  <si>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</si>
  <si>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</si>
  <si>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</si>
  <si>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</si>
  <si>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</si>
  <si>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</si>
  <si>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</si>
  <si>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</si>
  <si>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</si>
  <si>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</si>
  <si>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</si>
  <si>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</si>
  <si>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</si>
  <si>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</si>
  <si>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</si>
  <si>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</si>
  <si>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</si>
  <si>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</si>
  <si>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</si>
  <si>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</si>
  <si>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</si>
  <si>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</si>
  <si>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</si>
  <si>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</si>
  <si>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</si>
  <si>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</si>
  <si>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</si>
  <si>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</si>
  <si>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</si>
  <si>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</si>
  <si>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</si>
  <si>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</si>
  <si>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</si>
  <si>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</si>
  <si>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13.06.2023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</si>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</sst>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1085850</xdr:colOff>
      <xdr:row>85</xdr:row>
      <xdr:rowOff>155575</xdr:rowOff>
    </xdr:from>
    <xdr:to>
      <xdr:col>8</xdr:col>
      <xdr:colOff>371475</xdr:colOff>
      <xdr:row>88</xdr:row>
      <xdr:rowOff>136525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0" y="16633825"/>
          <a:ext cx="4270375" cy="552450"/>
        </a:xfrm>
        <a:prstGeom prst="rect">
          <a:avLst/>
        </a:prstGeom>
      </xdr:spPr>
    </xdr:pic>
    <xdr:clientData/>
  </xdr:twoCellAnchor>
  <xdr:twoCellAnchor>
    <xdr:from>
      <xdr:col>5</xdr:col>
      <xdr:colOff>95250</xdr:colOff>
      <xdr:row>83</xdr:row>
      <xdr:rowOff>123825</xdr:rowOff>
    </xdr:from>
    <xdr:to>
      <xdr:col>5</xdr:col>
      <xdr:colOff>1281766</xdr:colOff>
      <xdr:row>90</xdr:row>
      <xdr:rowOff>29695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402050"/>
          <a:ext cx="1186516" cy="1248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S93"/>
  <sheetViews>
    <sheetView showGridLines="0" tabSelected="1" view="pageBreakPreview" topLeftCell="C59" zoomScale="60" zoomScaleNormal="100" workbookViewId="0">
      <pane xSplit="1" topLeftCell="E1" activePane="topRight" state="frozen"/>
      <selection activeCell="C1" sqref="C1"/>
      <selection pane="topRight" activeCell="R84" sqref="R84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0.5703125" hidden="1" customWidth="1"/>
    <col min="15" max="15" width="22.28515625" hidden="1" customWidth="1"/>
    <col min="16" max="16" width="19.7109375" hidden="1" customWidth="1"/>
    <col min="17" max="17" width="17.7109375" hidden="1" customWidth="1"/>
    <col min="18" max="18" width="23" bestFit="1" customWidth="1"/>
    <col min="19" max="22" width="22.28515625" customWidth="1"/>
  </cols>
  <sheetData>
    <row r="1" spans="3:19" ht="21" customHeight="1" x14ac:dyDescent="0.25"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3:19" ht="15.75" x14ac:dyDescent="0.25">
      <c r="C2" s="46" t="s">
        <v>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3:19" ht="15.75" customHeight="1" x14ac:dyDescent="0.25">
      <c r="C3" s="48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3:19" ht="15.75" customHeight="1" x14ac:dyDescent="0.25"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6" spans="3:19" ht="25.5" customHeight="1" x14ac:dyDescent="0.25">
      <c r="C6" s="50" t="s">
        <v>4</v>
      </c>
      <c r="D6" s="51" t="s">
        <v>5</v>
      </c>
      <c r="E6" s="53" t="s">
        <v>6</v>
      </c>
      <c r="F6" s="55" t="s">
        <v>7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</row>
    <row r="7" spans="3:19" x14ac:dyDescent="0.25">
      <c r="C7" s="50"/>
      <c r="D7" s="52"/>
      <c r="E7" s="54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198483242.52999997</v>
      </c>
      <c r="M9" s="22">
        <f t="shared" si="1"/>
        <v>208339201.96000004</v>
      </c>
      <c r="N9" s="22">
        <f t="shared" si="1"/>
        <v>0</v>
      </c>
      <c r="O9" s="22">
        <f t="shared" si="1"/>
        <v>0</v>
      </c>
      <c r="P9" s="22">
        <f t="shared" si="1"/>
        <v>0</v>
      </c>
      <c r="Q9" s="22">
        <f t="shared" si="1"/>
        <v>0</v>
      </c>
      <c r="R9" s="23">
        <f>SUM(F9:Q9)</f>
        <v>1511900011.6299999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>
        <v>141862947.69999999</v>
      </c>
      <c r="M10" s="26">
        <v>147741928.22000003</v>
      </c>
      <c r="N10" s="26"/>
      <c r="O10" s="26"/>
      <c r="P10" s="26"/>
      <c r="Q10" s="26"/>
      <c r="R10" s="23">
        <f t="shared" ref="R10:R73" si="2">SUM(F10:Q10)</f>
        <v>1107173317.25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>
        <v>34753520.469999999</v>
      </c>
      <c r="M11" s="27">
        <v>25226365.68</v>
      </c>
      <c r="N11" s="27"/>
      <c r="O11" s="27"/>
      <c r="P11" s="27"/>
      <c r="Q11" s="27"/>
      <c r="R11" s="23">
        <f t="shared" si="2"/>
        <v>215655768.75999999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>
        <v>2918974.22</v>
      </c>
      <c r="M13" s="27">
        <v>16374951.789999999</v>
      </c>
      <c r="N13" s="27"/>
      <c r="O13" s="27"/>
      <c r="P13" s="27"/>
      <c r="Q13" s="27"/>
      <c r="R13" s="23">
        <f t="shared" si="2"/>
        <v>42572728.579999998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>
        <v>18947800.139999997</v>
      </c>
      <c r="M14" s="27">
        <v>18995956.270000003</v>
      </c>
      <c r="N14" s="27"/>
      <c r="O14" s="27"/>
      <c r="P14" s="27"/>
      <c r="Q14" s="27"/>
      <c r="R14" s="23">
        <f t="shared" si="2"/>
        <v>146498197.03999999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4659608623.6399994</v>
      </c>
      <c r="G15" s="22">
        <f t="shared" ref="G15:Q15" si="4">SUM(G16:G24)</f>
        <v>4220999261.2799997</v>
      </c>
      <c r="H15" s="22">
        <f t="shared" si="4"/>
        <v>3747954011.5300002</v>
      </c>
      <c r="I15" s="22">
        <f t="shared" si="4"/>
        <v>4052794754.8399997</v>
      </c>
      <c r="J15" s="22">
        <f>SUM(J16:J24)</f>
        <v>3396312433.6300001</v>
      </c>
      <c r="K15" s="22">
        <f t="shared" si="4"/>
        <v>5272810719.1800003</v>
      </c>
      <c r="L15" s="22">
        <f t="shared" si="4"/>
        <v>1923556736.9199998</v>
      </c>
      <c r="M15" s="22">
        <f t="shared" si="4"/>
        <v>4192176118.3699994</v>
      </c>
      <c r="N15" s="22">
        <f t="shared" si="4"/>
        <v>0</v>
      </c>
      <c r="O15" s="22">
        <f t="shared" si="4"/>
        <v>0</v>
      </c>
      <c r="P15" s="22">
        <f t="shared" si="4"/>
        <v>0</v>
      </c>
      <c r="Q15" s="22">
        <f t="shared" si="4"/>
        <v>0</v>
      </c>
      <c r="R15" s="23">
        <f t="shared" si="2"/>
        <v>31466212659.389996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4325039066.0500002</v>
      </c>
      <c r="G16" s="25">
        <v>4012960051.0699997</v>
      </c>
      <c r="H16" s="27">
        <v>3498357459.6799998</v>
      </c>
      <c r="I16" s="27">
        <v>3845028275.77</v>
      </c>
      <c r="J16" s="27">
        <v>3216602273.9300003</v>
      </c>
      <c r="K16" s="27">
        <v>5053850804.9900007</v>
      </c>
      <c r="L16" s="25">
        <v>1680684275.1099999</v>
      </c>
      <c r="M16" s="25">
        <v>3926997962.9299998</v>
      </c>
      <c r="N16" s="25"/>
      <c r="O16" s="25"/>
      <c r="P16" s="25"/>
      <c r="Q16" s="25"/>
      <c r="R16" s="23">
        <f t="shared" si="2"/>
        <v>29559520169.530003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6442422.9900000002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>
        <v>8857480.6600000001</v>
      </c>
      <c r="M17" s="27">
        <v>16407074.379999997</v>
      </c>
      <c r="N17" s="27"/>
      <c r="O17" s="27"/>
      <c r="P17" s="27"/>
      <c r="Q17" s="27"/>
      <c r="R17" s="23">
        <f t="shared" si="2"/>
        <v>67669547.099999994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>
        <v>3808050.37</v>
      </c>
      <c r="M18" s="27">
        <v>4241715.74</v>
      </c>
      <c r="N18" s="27"/>
      <c r="O18" s="27"/>
      <c r="P18" s="27"/>
      <c r="Q18" s="27"/>
      <c r="R18" s="23">
        <f t="shared" si="2"/>
        <v>31335458.540000007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>
        <v>2045.34</v>
      </c>
      <c r="M19" s="27">
        <v>1104.45</v>
      </c>
      <c r="N19" s="27"/>
      <c r="O19" s="27"/>
      <c r="P19" s="27"/>
      <c r="Q19" s="27"/>
      <c r="R19" s="23">
        <f t="shared" si="2"/>
        <v>351312.77000000008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158956713.41999999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>
        <v>35491162.350000001</v>
      </c>
      <c r="M20" s="25">
        <v>83751399.289999992</v>
      </c>
      <c r="N20" s="25"/>
      <c r="O20" s="25"/>
      <c r="P20" s="25"/>
      <c r="Q20" s="25"/>
      <c r="R20" s="23">
        <f t="shared" si="2"/>
        <v>578734403.41999996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/>
      <c r="G21" s="25"/>
      <c r="H21" s="25"/>
      <c r="I21" s="25"/>
      <c r="J21" s="25"/>
      <c r="K21" s="25"/>
      <c r="L21" s="25">
        <v>9706913</v>
      </c>
      <c r="M21" s="25"/>
      <c r="N21" s="25"/>
      <c r="O21" s="25"/>
      <c r="P21" s="25"/>
      <c r="Q21" s="25"/>
      <c r="R21" s="23">
        <f t="shared" si="2"/>
        <v>9706913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146803039.97000003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>
        <v>166010836.91999999</v>
      </c>
      <c r="M22" s="25">
        <v>146447650.44</v>
      </c>
      <c r="N22" s="25"/>
      <c r="O22" s="25"/>
      <c r="P22" s="25"/>
      <c r="Q22" s="25"/>
      <c r="R22" s="23">
        <f t="shared" si="2"/>
        <v>1066526733.3399999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24190807.560000002</v>
      </c>
      <c r="I23" s="25">
        <v>13391172.210000001</v>
      </c>
      <c r="J23" s="33">
        <v>23856610.240000006</v>
      </c>
      <c r="K23" s="25">
        <v>26761031.539999995</v>
      </c>
      <c r="L23" s="25">
        <v>18995973.169999998</v>
      </c>
      <c r="M23" s="25">
        <v>14329211.139999999</v>
      </c>
      <c r="N23" s="25"/>
      <c r="O23" s="25"/>
      <c r="P23" s="25"/>
      <c r="Q23" s="25"/>
      <c r="R23" s="23">
        <f t="shared" si="2"/>
        <v>152368121.68999997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50227329.079999998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12667979.93</v>
      </c>
      <c r="M25" s="38">
        <f t="shared" si="6"/>
        <v>7637502.54</v>
      </c>
      <c r="N25" s="38">
        <f t="shared" si="6"/>
        <v>0</v>
      </c>
      <c r="O25" s="38">
        <f t="shared" si="6"/>
        <v>0</v>
      </c>
      <c r="P25" s="38">
        <f t="shared" si="6"/>
        <v>0</v>
      </c>
      <c r="Q25" s="38">
        <f t="shared" si="6"/>
        <v>0</v>
      </c>
      <c r="R25" s="23">
        <f t="shared" si="2"/>
        <v>148040893.88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>
        <v>-1968.8900000001304</v>
      </c>
      <c r="M27" s="25">
        <v>-8312.7199999999993</v>
      </c>
      <c r="N27" s="25"/>
      <c r="O27" s="25"/>
      <c r="P27" s="25"/>
      <c r="Q27" s="25"/>
      <c r="R27" s="23">
        <f t="shared" si="2"/>
        <v>16674397.790000001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>
        <v>441478.04</v>
      </c>
      <c r="M28" s="25">
        <v>79170.679999999993</v>
      </c>
      <c r="N28" s="25"/>
      <c r="O28" s="25"/>
      <c r="P28" s="25"/>
      <c r="Q28" s="25"/>
      <c r="R28" s="23">
        <f t="shared" si="2"/>
        <v>1740808.24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>
        <v>81664.899999999994</v>
      </c>
      <c r="M29" s="27"/>
      <c r="N29" s="27"/>
      <c r="O29" s="27"/>
      <c r="P29" s="27"/>
      <c r="Q29" s="27"/>
      <c r="R29" s="23">
        <f t="shared" si="2"/>
        <v>1790395.92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>
        <v>11032300.449999999</v>
      </c>
      <c r="M32" s="27">
        <v>7211761.7199999997</v>
      </c>
      <c r="N32" s="27"/>
      <c r="O32" s="27"/>
      <c r="P32" s="27"/>
      <c r="Q32" s="27"/>
      <c r="R32" s="23">
        <f t="shared" si="2"/>
        <v>82578155.310000002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44124558.170000002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>
        <v>1114505.4300000002</v>
      </c>
      <c r="M34" s="27">
        <v>354882.86</v>
      </c>
      <c r="N34" s="27"/>
      <c r="O34" s="27"/>
      <c r="P34" s="27"/>
      <c r="Q34" s="27"/>
      <c r="R34" s="23">
        <f t="shared" si="2"/>
        <v>45257136.620000005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3475445.84</v>
      </c>
      <c r="M51" s="22">
        <f t="shared" si="9"/>
        <v>529260.99</v>
      </c>
      <c r="N51" s="22">
        <f t="shared" si="9"/>
        <v>0</v>
      </c>
      <c r="O51" s="22">
        <f t="shared" si="9"/>
        <v>0</v>
      </c>
      <c r="P51" s="22">
        <f t="shared" si="9"/>
        <v>0</v>
      </c>
      <c r="Q51" s="22">
        <f t="shared" si="9"/>
        <v>0</v>
      </c>
      <c r="R51" s="23">
        <f t="shared" si="2"/>
        <v>152621621.58000001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>
        <v>2683698.65</v>
      </c>
      <c r="M52" s="27">
        <v>529260.99</v>
      </c>
      <c r="N52" s="27"/>
      <c r="O52" s="27"/>
      <c r="P52" s="27"/>
      <c r="Q52" s="27"/>
      <c r="R52" s="23">
        <f t="shared" si="2"/>
        <v>151829874.39000002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/>
      <c r="G55" s="27"/>
      <c r="H55" s="27"/>
      <c r="I55" s="27"/>
      <c r="J55" s="27"/>
      <c r="K55" s="29"/>
      <c r="L55" s="29"/>
      <c r="M55" s="29"/>
      <c r="N55" s="29"/>
      <c r="O55" s="29"/>
      <c r="P55" s="29"/>
      <c r="Q55" s="29"/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/>
      <c r="G56" s="27"/>
      <c r="H56" s="27"/>
      <c r="I56" s="27"/>
      <c r="J56" s="27"/>
      <c r="K56" s="27"/>
      <c r="L56" s="27">
        <v>791747.19</v>
      </c>
      <c r="M56" s="27"/>
      <c r="N56" s="27"/>
      <c r="O56" s="27"/>
      <c r="P56" s="27"/>
      <c r="Q56" s="27"/>
      <c r="R56" s="23">
        <f>SUM(F56:Q56)</f>
        <v>791747.19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1159582399.73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100006232.72999999</v>
      </c>
      <c r="M61" s="22">
        <f t="shared" si="11"/>
        <v>150083340.30000001</v>
      </c>
      <c r="N61" s="22">
        <f t="shared" si="11"/>
        <v>0</v>
      </c>
      <c r="O61" s="22">
        <f t="shared" si="11"/>
        <v>0</v>
      </c>
      <c r="P61" s="22">
        <f t="shared" si="11"/>
        <v>0</v>
      </c>
      <c r="Q61" s="22">
        <f t="shared" si="11"/>
        <v>0</v>
      </c>
      <c r="R61" s="23">
        <f t="shared" si="2"/>
        <v>2919391244.0799999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/>
      <c r="G62" s="27"/>
      <c r="H62" s="27"/>
      <c r="I62" s="27"/>
      <c r="J62" s="27"/>
      <c r="K62" s="27"/>
      <c r="L62" s="27">
        <v>0</v>
      </c>
      <c r="M62" s="27">
        <v>0</v>
      </c>
      <c r="N62" s="27"/>
      <c r="O62" s="27"/>
      <c r="P62" s="27"/>
      <c r="Q62" s="27"/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1159582399.73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>
        <v>100006232.72999999</v>
      </c>
      <c r="M63" s="27">
        <v>150083340.30000001</v>
      </c>
      <c r="N63" s="27"/>
      <c r="O63" s="27"/>
      <c r="P63" s="27"/>
      <c r="Q63" s="27"/>
      <c r="R63" s="23">
        <f t="shared" si="2"/>
        <v>2919391244.0799999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>SUM(F70:F73)</f>
        <v>773638261.63999999</v>
      </c>
      <c r="G69" s="22">
        <f t="shared" ref="G69:P69" si="14">SUM(G70:G73)</f>
        <v>-263807627.15000001</v>
      </c>
      <c r="H69" s="22">
        <f t="shared" si="14"/>
        <v>-562132280.56000006</v>
      </c>
      <c r="I69" s="22">
        <f t="shared" si="14"/>
        <v>21482326.410000004</v>
      </c>
      <c r="J69" s="22">
        <f t="shared" si="14"/>
        <v>-5421191.6500000004</v>
      </c>
      <c r="K69" s="22">
        <f t="shared" si="14"/>
        <v>485924797.99000001</v>
      </c>
      <c r="L69" s="22">
        <f t="shared" si="14"/>
        <v>-6700388331.9499998</v>
      </c>
      <c r="M69" s="22">
        <f t="shared" si="14"/>
        <v>-7482122282.7199993</v>
      </c>
      <c r="N69" s="22">
        <f t="shared" si="14"/>
        <v>0</v>
      </c>
      <c r="O69" s="22">
        <f t="shared" si="14"/>
        <v>0</v>
      </c>
      <c r="P69" s="22">
        <f t="shared" si="14"/>
        <v>0</v>
      </c>
      <c r="Q69" s="39"/>
      <c r="R69" s="23">
        <f t="shared" si="2"/>
        <v>-13732826327.989998</v>
      </c>
    </row>
    <row r="70" spans="3:18" x14ac:dyDescent="0.25">
      <c r="C70" s="24" t="s">
        <v>81</v>
      </c>
      <c r="D70" s="32"/>
      <c r="E70" s="32"/>
      <c r="F70" s="23">
        <v>773638261.63999999</v>
      </c>
      <c r="G70" s="23">
        <v>-263807627.15000001</v>
      </c>
      <c r="H70" s="23">
        <v>-562132280.56000006</v>
      </c>
      <c r="I70" s="23">
        <v>21482326.410000004</v>
      </c>
      <c r="J70" s="23">
        <v>-5421191.6500000004</v>
      </c>
      <c r="K70" s="23">
        <v>485924797.99000001</v>
      </c>
      <c r="L70" s="27">
        <v>-6700388331.9499998</v>
      </c>
      <c r="M70" s="27">
        <v>-7482122282.7199993</v>
      </c>
      <c r="N70" s="26"/>
      <c r="O70" s="26"/>
      <c r="P70" s="29"/>
      <c r="Q70" s="29"/>
      <c r="R70" s="23">
        <f t="shared" si="2"/>
        <v>-13732826327.989998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7"/>
      <c r="G72" s="27"/>
      <c r="H72" s="27"/>
      <c r="I72" s="23"/>
      <c r="J72" s="23"/>
      <c r="K72" s="29"/>
      <c r="L72" s="29"/>
      <c r="M72" s="29"/>
      <c r="N72" s="29"/>
      <c r="O72" s="29"/>
      <c r="P72" s="29"/>
      <c r="Q72" s="29"/>
      <c r="R72" s="23">
        <f t="shared" si="2"/>
        <v>0</v>
      </c>
    </row>
    <row r="73" spans="3:18" x14ac:dyDescent="0.25">
      <c r="C73" s="24" t="s">
        <v>84</v>
      </c>
      <c r="D73" s="32"/>
      <c r="E73" s="32"/>
      <c r="F73" s="23"/>
      <c r="G73" s="23"/>
      <c r="H73" s="23"/>
      <c r="I73" s="23"/>
      <c r="J73" s="23"/>
      <c r="K73" s="23"/>
      <c r="L73" s="27"/>
      <c r="M73" s="8"/>
      <c r="N73" s="26"/>
      <c r="O73" s="26"/>
      <c r="P73" s="29"/>
      <c r="Q73" s="29"/>
      <c r="R73" s="23">
        <f t="shared" si="2"/>
        <v>0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6829753945.6599989</v>
      </c>
      <c r="G83" s="42">
        <f t="shared" ref="G83:Q83" si="17">+G78+G69+G61+G51+G25+G15+G9</f>
        <v>4348307948.25</v>
      </c>
      <c r="H83" s="42">
        <f t="shared" si="17"/>
        <v>4008111294.6700001</v>
      </c>
      <c r="I83" s="42">
        <f t="shared" si="17"/>
        <v>5102704272.9499998</v>
      </c>
      <c r="J83" s="42">
        <f t="shared" si="17"/>
        <v>3308067519.2500005</v>
      </c>
      <c r="K83" s="42">
        <f t="shared" si="17"/>
        <v>6253950674.3500004</v>
      </c>
      <c r="L83" s="42">
        <f t="shared" si="17"/>
        <v>-4462198694</v>
      </c>
      <c r="M83" s="42">
        <f t="shared" si="17"/>
        <v>-2923356858.5599999</v>
      </c>
      <c r="N83" s="42">
        <f t="shared" si="17"/>
        <v>0</v>
      </c>
      <c r="O83" s="42">
        <f t="shared" si="17"/>
        <v>0</v>
      </c>
      <c r="P83" s="42">
        <f t="shared" si="17"/>
        <v>0</v>
      </c>
      <c r="Q83" s="42">
        <f t="shared" si="17"/>
        <v>0</v>
      </c>
      <c r="R83" s="42">
        <f>SUM(F83:Q83)</f>
        <v>22465340102.569996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106</v>
      </c>
    </row>
    <row r="90" spans="3:18" x14ac:dyDescent="0.25">
      <c r="C90" s="20" t="s">
        <v>101</v>
      </c>
      <c r="F90" s="14"/>
      <c r="G90" s="43" t="s">
        <v>95</v>
      </c>
      <c r="H90" s="43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4" ma:contentTypeDescription="Crear nuevo documento." ma:contentTypeScope="" ma:versionID="428ae62b0d4e0f6f02397f9fcdfd9f5d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f504b990af2d749e0abda07fde9df864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C6877-A12B-49E7-9098-4A188F510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2006/documentManagement/types"/>
    <ds:schemaRef ds:uri="dd7a2953-f57a-4d1c-beba-aebd1722edac"/>
    <ds:schemaRef ds:uri="http://purl.org/dc/terms/"/>
    <ds:schemaRef ds:uri="http://schemas.openxmlformats.org/package/2006/metadata/core-properties"/>
    <ds:schemaRef ds:uri="f28ae66e-9585-4036-8f26-9a1bff1309fe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2023-09-12T15:56:47Z</cp:lastPrinted>
  <dcterms:created xsi:type="dcterms:W3CDTF">2023-02-03T19:03:19Z</dcterms:created>
  <dcterms:modified xsi:type="dcterms:W3CDTF">2023-09-12T15:57:32Z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