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Formato OAI Mensualizado 2023\"/>
    </mc:Choice>
  </mc:AlternateContent>
  <xr:revisionPtr revIDLastSave="0" documentId="13_ncr:1_{D49DF48A-F88C-4F17-A4A9-48D6C56333FC}" xr6:coauthVersionLast="47" xr6:coauthVersionMax="47" xr10:uidLastSave="{00000000-0000-0000-0000-000000000000}"/>
  <bookViews>
    <workbookView xWindow="20370" yWindow="-120" windowWidth="20730" windowHeight="11160" xr2:uid="{4B419A4F-D6D4-4BAF-8E17-175F188B62CC}"/>
  </bookViews>
  <sheets>
    <sheet name="EDENORTE" sheetId="1" r:id="rId1"/>
  </sheets>
  <definedNames>
    <definedName name="_xlnm.Print_Area" localSheetId="0">EDENORTE!$A$1:$I$87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1" l="1"/>
  <c r="I81" i="1"/>
  <c r="I80" i="1"/>
  <c r="I79" i="1"/>
  <c r="H78" i="1"/>
  <c r="G78" i="1"/>
  <c r="F78" i="1"/>
  <c r="I77" i="1"/>
  <c r="I76" i="1"/>
  <c r="I75" i="1"/>
  <c r="I74" i="1"/>
  <c r="I73" i="1"/>
  <c r="I72" i="1"/>
  <c r="I71" i="1"/>
  <c r="I70" i="1"/>
  <c r="H69" i="1"/>
  <c r="G69" i="1"/>
  <c r="F69" i="1"/>
  <c r="D69" i="1"/>
  <c r="I68" i="1"/>
  <c r="I67" i="1"/>
  <c r="G66" i="1"/>
  <c r="F66" i="1"/>
  <c r="I65" i="1"/>
  <c r="I64" i="1"/>
  <c r="I63" i="1"/>
  <c r="I62" i="1"/>
  <c r="H61" i="1"/>
  <c r="G61" i="1"/>
  <c r="F61" i="1"/>
  <c r="E61" i="1"/>
  <c r="E83" i="1" s="1"/>
  <c r="D61" i="1"/>
  <c r="I60" i="1"/>
  <c r="I59" i="1"/>
  <c r="I58" i="1"/>
  <c r="I57" i="1"/>
  <c r="I56" i="1"/>
  <c r="I55" i="1"/>
  <c r="I54" i="1"/>
  <c r="I53" i="1"/>
  <c r="I52" i="1"/>
  <c r="H51" i="1"/>
  <c r="G51" i="1"/>
  <c r="F51" i="1"/>
  <c r="D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G35" i="1"/>
  <c r="F35" i="1"/>
  <c r="I35" i="1" s="1"/>
  <c r="I34" i="1"/>
  <c r="I33" i="1"/>
  <c r="I32" i="1"/>
  <c r="I31" i="1"/>
  <c r="I30" i="1"/>
  <c r="I29" i="1"/>
  <c r="I28" i="1"/>
  <c r="I27" i="1"/>
  <c r="I26" i="1"/>
  <c r="H25" i="1"/>
  <c r="G25" i="1"/>
  <c r="F25" i="1"/>
  <c r="D25" i="1"/>
  <c r="I24" i="1"/>
  <c r="I23" i="1"/>
  <c r="I22" i="1"/>
  <c r="I21" i="1"/>
  <c r="I20" i="1"/>
  <c r="I19" i="1"/>
  <c r="I18" i="1"/>
  <c r="I17" i="1"/>
  <c r="I16" i="1"/>
  <c r="H15" i="1"/>
  <c r="G15" i="1"/>
  <c r="F15" i="1"/>
  <c r="D15" i="1"/>
  <c r="I14" i="1"/>
  <c r="I13" i="1"/>
  <c r="I12" i="1"/>
  <c r="I11" i="1"/>
  <c r="I10" i="1"/>
  <c r="H9" i="1"/>
  <c r="G9" i="1"/>
  <c r="F9" i="1"/>
  <c r="D9" i="1"/>
  <c r="I66" i="1" l="1"/>
  <c r="I15" i="1"/>
  <c r="I51" i="1"/>
  <c r="I78" i="1"/>
  <c r="I25" i="1"/>
  <c r="G83" i="1"/>
  <c r="D83" i="1"/>
  <c r="I61" i="1"/>
  <c r="I69" i="1"/>
  <c r="H83" i="1"/>
  <c r="I9" i="1"/>
  <c r="F83" i="1"/>
  <c r="I83" i="1" l="1"/>
</calcChain>
</file>

<file path=xl/sharedStrings.xml><?xml version="1.0" encoding="utf-8"?>
<sst xmlns="http://schemas.openxmlformats.org/spreadsheetml/2006/main" count="88" uniqueCount="88">
  <si>
    <t>EMPRESA DISTRIBUIDORA DE ELECTRICIDAD DEL NORTE, S.A. (EDENORTE)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</si>
  <si>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</si>
  <si>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</si>
  <si>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</si>
  <si>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</si>
  <si>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</si>
  <si>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</si>
  <si>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</si>
  <si>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</si>
  <si>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</si>
  <si>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</si>
  <si>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</si>
  <si>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</si>
  <si>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</si>
  <si>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</si>
  <si>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</si>
  <si>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</si>
  <si>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</si>
  <si>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</si>
  <si>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</si>
  <si>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</si>
  <si>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</si>
  <si>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</si>
  <si>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</si>
  <si>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</si>
  <si>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</si>
  <si>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</si>
  <si>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</si>
  <si>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</si>
  <si>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</si>
  <si>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</si>
  <si>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</si>
  <si>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</si>
  <si>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</si>
  <si>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</si>
  <si>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</si>
  <si>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</si>
  <si>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</si>
  <si>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</si>
  <si>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</si>
  <si>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</si>
  <si>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</si>
  <si>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</si>
  <si>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</si>
  <si>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</si>
  <si>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</si>
  <si>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</si>
  <si>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</si>
  <si>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</si>
  <si>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</si>
  <si>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</si>
  <si>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</si>
  <si>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</si>
  <si>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</si>
  <si>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</si>
  <si>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</si>
  <si>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</si>
  <si>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</si>
  <si>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</si>
  <si>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</si>
  <si>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</si>
  <si>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</si>
  <si>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</si>
  <si>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</si>
  <si>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</si>
  <si>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</si>
  <si>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</si>
  <si>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</si>
  <si>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</si>
  <si>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</si>
  <si>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</si>
  <si>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</si>
  <si>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</si>
  <si>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</si>
  <si>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</si>
  <si>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</si>
  <si>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</si>
  <si>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</si>
  <si>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</si>
  <si>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</si>
  <si>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</si>
  <si>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</si>
  <si>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</si>
  <si>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</si>
  <si>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</si>
  <si>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</si>
  <si>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Nota: destacar que son datos preliminares ya que aún contabilidad está en proceso de registros de facturas en dicho  periodos.  </t>
  </si>
  <si>
    <t>Compra de energía incluida en el reporta a partir de enero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</si>
</sst>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Amasis MT Pro Light"/>
      <family val="1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3" borderId="2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164" fontId="3" fillId="0" borderId="9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0" fillId="0" borderId="0" xfId="1" applyFont="1"/>
    <xf numFmtId="0" fontId="0" fillId="0" borderId="0" xfId="0" applyAlignment="1">
      <alignment horizontal="left" indent="2"/>
    </xf>
    <xf numFmtId="43" fontId="0" fillId="4" borderId="0" xfId="0" applyNumberFormat="1" applyFill="1"/>
    <xf numFmtId="4" fontId="0" fillId="0" borderId="0" xfId="0" applyNumberFormat="1"/>
    <xf numFmtId="43" fontId="0" fillId="0" borderId="0" xfId="0" applyNumberFormat="1"/>
    <xf numFmtId="43" fontId="7" fillId="4" borderId="0" xfId="1" applyFont="1" applyFill="1"/>
    <xf numFmtId="0" fontId="0" fillId="0" borderId="10" xfId="0" applyBorder="1"/>
    <xf numFmtId="0" fontId="3" fillId="0" borderId="0" xfId="0" applyFont="1"/>
    <xf numFmtId="0" fontId="0" fillId="4" borderId="0" xfId="0" applyFill="1" applyAlignment="1">
      <alignment horizontal="left" indent="2"/>
    </xf>
    <xf numFmtId="164" fontId="0" fillId="4" borderId="0" xfId="0" applyNumberFormat="1" applyFill="1"/>
    <xf numFmtId="0" fontId="0" fillId="4" borderId="0" xfId="0" applyFill="1"/>
    <xf numFmtId="164" fontId="0" fillId="0" borderId="0" xfId="0" applyNumberFormat="1"/>
    <xf numFmtId="43" fontId="7" fillId="4" borderId="0" xfId="0" applyNumberFormat="1" applyFont="1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0" fontId="3" fillId="4" borderId="0" xfId="0" applyFont="1" applyFill="1"/>
    <xf numFmtId="43" fontId="3" fillId="0" borderId="0" xfId="1" applyFont="1"/>
    <xf numFmtId="0" fontId="2" fillId="2" borderId="11" xfId="0" applyFont="1" applyFill="1" applyBorder="1" applyAlignment="1">
      <alignment vertical="center"/>
    </xf>
    <xf numFmtId="164" fontId="2" fillId="2" borderId="11" xfId="0" applyNumberFormat="1" applyFont="1" applyFill="1" applyBorder="1"/>
    <xf numFmtId="0" fontId="8" fillId="0" borderId="0" xfId="0" applyFont="1"/>
    <xf numFmtId="0" fontId="5" fillId="0" borderId="0" xfId="0" applyFont="1"/>
    <xf numFmtId="43" fontId="5" fillId="0" borderId="0" xfId="0" applyNumberFormat="1" applyFont="1"/>
    <xf numFmtId="0" fontId="9" fillId="4" borderId="0" xfId="0" applyFont="1" applyFill="1"/>
    <xf numFmtId="164" fontId="9" fillId="0" borderId="0" xfId="0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104775</xdr:rowOff>
    </xdr:from>
    <xdr:to>
      <xdr:col>2</xdr:col>
      <xdr:colOff>2505075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1475"/>
          <a:ext cx="2466975" cy="60007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84</xdr:row>
      <xdr:rowOff>110380</xdr:rowOff>
    </xdr:from>
    <xdr:to>
      <xdr:col>4</xdr:col>
      <xdr:colOff>400050</xdr:colOff>
      <xdr:row>86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6100" y="16388605"/>
          <a:ext cx="2428875" cy="40397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</xdr:row>
      <xdr:rowOff>104775</xdr:rowOff>
    </xdr:from>
    <xdr:to>
      <xdr:col>2</xdr:col>
      <xdr:colOff>2505075</xdr:colOff>
      <xdr:row>4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B415241-0FA9-465A-99F4-CBCF93049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1475"/>
          <a:ext cx="24669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9617075</xdr:colOff>
      <xdr:row>83</xdr:row>
      <xdr:rowOff>33432</xdr:rowOff>
    </xdr:from>
    <xdr:to>
      <xdr:col>4</xdr:col>
      <xdr:colOff>488950</xdr:colOff>
      <xdr:row>85</xdr:row>
      <xdr:rowOff>3175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E13282E-EF07-490C-9D82-3B8A210C7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17075" y="16130682"/>
          <a:ext cx="2730500" cy="382493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84</xdr:row>
      <xdr:rowOff>110380</xdr:rowOff>
    </xdr:from>
    <xdr:to>
      <xdr:col>4</xdr:col>
      <xdr:colOff>400050</xdr:colOff>
      <xdr:row>86</xdr:row>
      <xdr:rowOff>123825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4421F20-F8C3-4397-83D4-3A66CA6DD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0" y="16379080"/>
          <a:ext cx="2428875" cy="403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C1:J88"/>
  <sheetViews>
    <sheetView showGridLines="0" tabSelected="1" view="pageBreakPreview" topLeftCell="C65" zoomScale="60" zoomScaleNormal="100" workbookViewId="0">
      <pane xSplit="1" topLeftCell="D1" activePane="topRight" state="frozen"/>
      <selection activeCell="C1" sqref="C1"/>
      <selection pane="topRight" activeCell="F94" sqref="F94"/>
    </sheetView>
  </sheetViews>
  <sheetFormatPr baseColWidth="10" defaultColWidth="11.42578125" defaultRowHeight="15" x14ac:dyDescent="0.25"/>
  <cols>
    <col min="1" max="2" width="0" hidden="1" customWidth="1"/>
    <col min="3" max="3" width="146.5703125" bestFit="1" customWidth="1"/>
    <col min="4" max="4" width="31.28515625" bestFit="1" customWidth="1"/>
    <col min="5" max="5" width="25.5703125" customWidth="1"/>
    <col min="6" max="6" width="27.7109375" bestFit="1" customWidth="1"/>
    <col min="7" max="7" width="27.28515625" bestFit="1" customWidth="1"/>
    <col min="8" max="8" width="26.85546875" bestFit="1" customWidth="1"/>
    <col min="9" max="9" width="28.42578125" bestFit="1" customWidth="1"/>
    <col min="10" max="13" width="22.28515625" customWidth="1"/>
  </cols>
  <sheetData>
    <row r="1" spans="3:10" ht="21" customHeight="1" x14ac:dyDescent="0.25">
      <c r="C1" s="31" t="s">
        <v>0</v>
      </c>
      <c r="D1" s="32"/>
      <c r="E1" s="32"/>
      <c r="F1" s="32"/>
      <c r="G1" s="32"/>
      <c r="H1" s="32"/>
      <c r="I1" s="32"/>
    </row>
    <row r="2" spans="3:10" ht="15.75" x14ac:dyDescent="0.25">
      <c r="C2" s="33" t="s">
        <v>1</v>
      </c>
      <c r="D2" s="34"/>
      <c r="E2" s="34"/>
      <c r="F2" s="34"/>
      <c r="G2" s="34"/>
      <c r="H2" s="34"/>
      <c r="I2" s="34"/>
    </row>
    <row r="3" spans="3:10" ht="15.75" customHeight="1" x14ac:dyDescent="0.25">
      <c r="C3" s="35" t="s">
        <v>2</v>
      </c>
      <c r="D3" s="36"/>
      <c r="E3" s="36"/>
      <c r="F3" s="36"/>
      <c r="G3" s="36"/>
      <c r="H3" s="36"/>
      <c r="I3" s="36"/>
    </row>
    <row r="4" spans="3:10" ht="15.75" customHeight="1" x14ac:dyDescent="0.25">
      <c r="C4" s="36" t="s">
        <v>3</v>
      </c>
      <c r="D4" s="36"/>
      <c r="E4" s="36"/>
      <c r="F4" s="36"/>
      <c r="G4" s="36"/>
      <c r="H4" s="36"/>
      <c r="I4" s="36"/>
    </row>
    <row r="6" spans="3:10" ht="25.5" customHeight="1" x14ac:dyDescent="0.25">
      <c r="C6" s="37" t="s">
        <v>4</v>
      </c>
      <c r="D6" s="38" t="s">
        <v>5</v>
      </c>
      <c r="E6" s="40" t="s">
        <v>6</v>
      </c>
      <c r="F6" s="42" t="s">
        <v>7</v>
      </c>
      <c r="G6" s="43"/>
      <c r="H6" s="43"/>
      <c r="I6" s="44"/>
    </row>
    <row r="7" spans="3:10" x14ac:dyDescent="0.25">
      <c r="C7" s="37"/>
      <c r="D7" s="39"/>
      <c r="E7" s="41"/>
      <c r="F7" s="1" t="s">
        <v>8</v>
      </c>
      <c r="G7" s="1" t="s">
        <v>9</v>
      </c>
      <c r="H7" s="1" t="s">
        <v>10</v>
      </c>
      <c r="I7" s="1" t="s">
        <v>11</v>
      </c>
    </row>
    <row r="8" spans="3:10" x14ac:dyDescent="0.25">
      <c r="C8" s="2" t="s">
        <v>12</v>
      </c>
      <c r="D8" s="3"/>
      <c r="E8" s="3"/>
      <c r="F8" s="3"/>
      <c r="G8" s="3"/>
      <c r="H8" s="3"/>
      <c r="I8" s="3"/>
    </row>
    <row r="9" spans="3:10" x14ac:dyDescent="0.25">
      <c r="C9" s="4" t="s">
        <v>13</v>
      </c>
      <c r="D9" s="5">
        <f t="shared" ref="D9" si="0">SUM(D10:D14)</f>
        <v>1711023361</v>
      </c>
      <c r="E9" s="5">
        <v>1711023361</v>
      </c>
      <c r="F9" s="5">
        <f>SUM(F10:F14)</f>
        <v>174750698.63</v>
      </c>
      <c r="G9" s="5">
        <f t="shared" ref="G9:H9" si="1">SUM(G10:G14)</f>
        <v>179922996.09</v>
      </c>
      <c r="H9" s="5">
        <f t="shared" si="1"/>
        <v>186440774.47999999</v>
      </c>
      <c r="I9" s="6">
        <f t="shared" ref="I9:I40" si="2">SUM(F9:H9)</f>
        <v>541114469.20000005</v>
      </c>
    </row>
    <row r="10" spans="3:10" x14ac:dyDescent="0.25">
      <c r="C10" s="7" t="s">
        <v>14</v>
      </c>
      <c r="D10" s="8">
        <v>959472890.98319995</v>
      </c>
      <c r="E10" s="9">
        <v>959472890.98319995</v>
      </c>
      <c r="F10" s="9">
        <v>104930495.87</v>
      </c>
      <c r="G10" s="9">
        <v>105161261.56999999</v>
      </c>
      <c r="H10" s="8">
        <v>107017032.42</v>
      </c>
      <c r="I10" s="6">
        <f t="shared" si="2"/>
        <v>317108789.86000001</v>
      </c>
    </row>
    <row r="11" spans="3:10" x14ac:dyDescent="0.25">
      <c r="C11" s="7" t="s">
        <v>15</v>
      </c>
      <c r="D11" s="8">
        <v>240909850.66618925</v>
      </c>
      <c r="E11" s="9">
        <v>240909850.66618925</v>
      </c>
      <c r="F11" s="9">
        <v>26472665.16</v>
      </c>
      <c r="G11" s="9">
        <v>26336651.280000001</v>
      </c>
      <c r="H11" s="8">
        <v>23784105.969999999</v>
      </c>
      <c r="I11" s="6">
        <f t="shared" si="2"/>
        <v>76593422.409999996</v>
      </c>
    </row>
    <row r="12" spans="3:10" x14ac:dyDescent="0.25">
      <c r="C12" s="7" t="s">
        <v>16</v>
      </c>
      <c r="D12" s="8"/>
      <c r="E12" s="9"/>
      <c r="F12" s="9"/>
      <c r="G12" s="9"/>
      <c r="H12" s="11"/>
      <c r="I12" s="6">
        <f t="shared" si="2"/>
        <v>0</v>
      </c>
      <c r="J12" s="12"/>
    </row>
    <row r="13" spans="3:10" x14ac:dyDescent="0.25">
      <c r="C13" s="7" t="s">
        <v>17</v>
      </c>
      <c r="D13" s="8">
        <v>443427384.54101062</v>
      </c>
      <c r="E13" s="9">
        <v>443427384.54101062</v>
      </c>
      <c r="F13" s="9">
        <v>43347537.600000001</v>
      </c>
      <c r="G13" s="9">
        <v>48425083.240000002</v>
      </c>
      <c r="H13" s="8">
        <v>55639636.089999996</v>
      </c>
      <c r="I13" s="6">
        <f t="shared" si="2"/>
        <v>147412256.93000001</v>
      </c>
    </row>
    <row r="14" spans="3:10" x14ac:dyDescent="0.25">
      <c r="C14" s="7" t="s">
        <v>18</v>
      </c>
      <c r="D14" s="8">
        <v>67213234.809599996</v>
      </c>
      <c r="E14" s="9">
        <v>67213234.809599996</v>
      </c>
      <c r="F14" s="9"/>
      <c r="G14" s="9"/>
      <c r="H14" s="8"/>
      <c r="I14" s="6">
        <f t="shared" si="2"/>
        <v>0</v>
      </c>
    </row>
    <row r="15" spans="3:10" s="13" customFormat="1" x14ac:dyDescent="0.25">
      <c r="C15" s="4" t="s">
        <v>19</v>
      </c>
      <c r="D15" s="5">
        <f t="shared" ref="D15" si="3">SUM(D16:D24)</f>
        <v>53886550555</v>
      </c>
      <c r="E15" s="5">
        <v>53886550555</v>
      </c>
      <c r="F15" s="5">
        <f>SUM(F16:F24)</f>
        <v>4651483604.2199993</v>
      </c>
      <c r="G15" s="5">
        <f t="shared" ref="G15:H15" si="4">SUM(G16:G24)</f>
        <v>4220999261.2799997</v>
      </c>
      <c r="H15" s="5">
        <f t="shared" si="4"/>
        <v>3747954011.5300002</v>
      </c>
      <c r="I15" s="6">
        <f t="shared" si="2"/>
        <v>12620436877.030001</v>
      </c>
    </row>
    <row r="16" spans="3:10" s="16" customFormat="1" x14ac:dyDescent="0.25">
      <c r="C16" s="14" t="s">
        <v>20</v>
      </c>
      <c r="D16" s="15">
        <v>50209570691.176941</v>
      </c>
      <c r="E16" s="15">
        <v>50209570691.176941</v>
      </c>
      <c r="F16" s="8">
        <v>4325039066.0500002</v>
      </c>
      <c r="G16" s="8">
        <v>4012960051.0699997</v>
      </c>
      <c r="H16" s="10">
        <v>3498357459.6799998</v>
      </c>
      <c r="I16" s="6">
        <f t="shared" si="2"/>
        <v>11836356576.799999</v>
      </c>
    </row>
    <row r="17" spans="3:9" x14ac:dyDescent="0.25">
      <c r="C17" s="7" t="s">
        <v>21</v>
      </c>
      <c r="D17" s="17">
        <v>137414187.23000002</v>
      </c>
      <c r="E17" s="17">
        <v>137414187.23000002</v>
      </c>
      <c r="F17" s="10">
        <v>6442422.9900000002</v>
      </c>
      <c r="G17" s="10">
        <v>2734951.81</v>
      </c>
      <c r="H17" s="10">
        <v>22464426.349999998</v>
      </c>
      <c r="I17" s="6">
        <f t="shared" si="2"/>
        <v>31641801.149999999</v>
      </c>
    </row>
    <row r="18" spans="3:9" x14ac:dyDescent="0.25">
      <c r="C18" s="7" t="s">
        <v>22</v>
      </c>
      <c r="D18" s="17">
        <v>66855981.125615373</v>
      </c>
      <c r="E18" s="17">
        <v>66855981.125615373</v>
      </c>
      <c r="F18" s="10">
        <v>2907985.0300000003</v>
      </c>
      <c r="G18" s="10">
        <v>3608227.0300000003</v>
      </c>
      <c r="H18" s="10">
        <v>4239756.29</v>
      </c>
      <c r="I18" s="6">
        <f t="shared" si="2"/>
        <v>10755968.350000001</v>
      </c>
    </row>
    <row r="19" spans="3:9" x14ac:dyDescent="0.25">
      <c r="C19" s="7" t="s">
        <v>23</v>
      </c>
      <c r="D19" s="17">
        <v>5042318.8269999996</v>
      </c>
      <c r="E19" s="17">
        <v>5042318.8269999996</v>
      </c>
      <c r="F19" s="10">
        <v>2208.9</v>
      </c>
      <c r="G19" s="10">
        <v>113508.24</v>
      </c>
      <c r="H19" s="10">
        <v>5403.01</v>
      </c>
      <c r="I19" s="6">
        <f t="shared" si="2"/>
        <v>121120.15</v>
      </c>
    </row>
    <row r="20" spans="3:9" s="16" customFormat="1" ht="15.75" customHeight="1" x14ac:dyDescent="0.25">
      <c r="C20" s="14" t="s">
        <v>24</v>
      </c>
      <c r="D20" s="15">
        <v>850244647.21606672</v>
      </c>
      <c r="E20" s="15">
        <v>850244647.21606672</v>
      </c>
      <c r="F20" s="8">
        <v>139016026.69999999</v>
      </c>
      <c r="G20" s="8">
        <v>78061809.340000004</v>
      </c>
      <c r="H20" s="8">
        <v>36684338.009999998</v>
      </c>
      <c r="I20" s="6">
        <f t="shared" si="2"/>
        <v>253762174.04999998</v>
      </c>
    </row>
    <row r="21" spans="3:9" s="16" customFormat="1" x14ac:dyDescent="0.25">
      <c r="C21" s="14" t="s">
        <v>25</v>
      </c>
      <c r="D21" s="15">
        <v>26779806.215</v>
      </c>
      <c r="E21" s="15">
        <v>26779806.215</v>
      </c>
      <c r="F21" s="8">
        <v>12790851.18</v>
      </c>
      <c r="G21" s="8">
        <v>0</v>
      </c>
      <c r="H21" s="8">
        <v>0</v>
      </c>
      <c r="I21" s="6">
        <f t="shared" si="2"/>
        <v>12790851.18</v>
      </c>
    </row>
    <row r="22" spans="3:9" s="16" customFormat="1" x14ac:dyDescent="0.25">
      <c r="C22" s="14" t="s">
        <v>26</v>
      </c>
      <c r="D22" s="15">
        <v>2053584663.8894091</v>
      </c>
      <c r="E22" s="15">
        <v>2053584663.8894091</v>
      </c>
      <c r="F22" s="8">
        <v>145827856.21000001</v>
      </c>
      <c r="G22" s="8">
        <v>112134585.23999999</v>
      </c>
      <c r="H22" s="8">
        <v>162011820.63</v>
      </c>
      <c r="I22" s="6">
        <f t="shared" si="2"/>
        <v>419974262.07999998</v>
      </c>
    </row>
    <row r="23" spans="3:9" s="16" customFormat="1" x14ac:dyDescent="0.25">
      <c r="C23" s="14" t="s">
        <v>27</v>
      </c>
      <c r="D23" s="15">
        <v>537058259.31996155</v>
      </c>
      <c r="E23" s="15">
        <v>537058259.31996155</v>
      </c>
      <c r="F23" s="8">
        <v>19457187.16</v>
      </c>
      <c r="G23" s="8">
        <v>11386128.550000001</v>
      </c>
      <c r="H23" s="8">
        <v>24190807.560000002</v>
      </c>
      <c r="I23" s="6">
        <f t="shared" si="2"/>
        <v>55034123.270000003</v>
      </c>
    </row>
    <row r="24" spans="3:9" s="16" customFormat="1" ht="15.75" x14ac:dyDescent="0.3">
      <c r="C24" s="14" t="s">
        <v>28</v>
      </c>
      <c r="D24" s="15"/>
      <c r="E24" s="15"/>
      <c r="H24" s="18"/>
      <c r="I24" s="6">
        <f t="shared" si="2"/>
        <v>0</v>
      </c>
    </row>
    <row r="25" spans="3:9" s="21" customFormat="1" x14ac:dyDescent="0.25">
      <c r="C25" s="19" t="s">
        <v>29</v>
      </c>
      <c r="D25" s="20">
        <f t="shared" ref="D25" si="5">SUM(D26:D34)</f>
        <v>161003723.99664006</v>
      </c>
      <c r="E25" s="20">
        <v>161003723.99664006</v>
      </c>
      <c r="F25" s="20">
        <f>SUM(F26:F34)</f>
        <v>50206443.079999998</v>
      </c>
      <c r="G25" s="20">
        <f t="shared" ref="G25:H25" si="6">SUM(G26:G34)</f>
        <v>12035042.370000001</v>
      </c>
      <c r="H25" s="20">
        <f t="shared" si="6"/>
        <v>13493085.300000001</v>
      </c>
      <c r="I25" s="6">
        <f t="shared" si="2"/>
        <v>75734570.75</v>
      </c>
    </row>
    <row r="26" spans="3:9" s="16" customFormat="1" x14ac:dyDescent="0.25">
      <c r="C26" s="14" t="s">
        <v>30</v>
      </c>
      <c r="D26" s="8"/>
      <c r="E26" s="8"/>
      <c r="F26" s="8"/>
      <c r="G26" s="8"/>
      <c r="H26" s="8"/>
      <c r="I26" s="6">
        <f t="shared" si="2"/>
        <v>0</v>
      </c>
    </row>
    <row r="27" spans="3:9" s="16" customFormat="1" x14ac:dyDescent="0.25">
      <c r="C27" s="14" t="s">
        <v>31</v>
      </c>
      <c r="D27" s="8">
        <v>17077346.75</v>
      </c>
      <c r="E27" s="8">
        <v>17077346.75</v>
      </c>
      <c r="F27" s="8">
        <v>1292876.56</v>
      </c>
      <c r="G27" s="8">
        <v>1955849.99</v>
      </c>
      <c r="H27" s="8">
        <v>0</v>
      </c>
      <c r="I27" s="6">
        <f t="shared" si="2"/>
        <v>3248726.55</v>
      </c>
    </row>
    <row r="28" spans="3:9" s="16" customFormat="1" x14ac:dyDescent="0.25">
      <c r="C28" s="14" t="s">
        <v>32</v>
      </c>
      <c r="D28" s="8">
        <v>1672290.2876000004</v>
      </c>
      <c r="E28" s="8">
        <v>1672290.2876000004</v>
      </c>
      <c r="F28" s="8">
        <v>118423.62</v>
      </c>
      <c r="G28" s="8">
        <v>528455.9</v>
      </c>
      <c r="H28" s="8">
        <v>138391.24</v>
      </c>
      <c r="I28" s="6">
        <f t="shared" si="2"/>
        <v>785270.76</v>
      </c>
    </row>
    <row r="29" spans="3:9" x14ac:dyDescent="0.25">
      <c r="C29" s="7" t="s">
        <v>33</v>
      </c>
      <c r="D29" s="10">
        <v>1821806.02</v>
      </c>
      <c r="E29" s="10">
        <v>1821806.02</v>
      </c>
      <c r="F29" s="10">
        <v>0</v>
      </c>
      <c r="G29" s="10">
        <v>1768731.02</v>
      </c>
      <c r="H29" s="10">
        <v>0</v>
      </c>
      <c r="I29" s="6">
        <f t="shared" si="2"/>
        <v>1768731.02</v>
      </c>
    </row>
    <row r="30" spans="3:9" x14ac:dyDescent="0.25">
      <c r="C30" s="7" t="s">
        <v>34</v>
      </c>
      <c r="D30" s="10"/>
      <c r="E30" s="10"/>
      <c r="F30" s="10"/>
      <c r="G30" s="10"/>
      <c r="H30" s="10"/>
      <c r="I30" s="6">
        <f t="shared" si="2"/>
        <v>0</v>
      </c>
    </row>
    <row r="31" spans="3:9" x14ac:dyDescent="0.25">
      <c r="C31" s="7" t="s">
        <v>35</v>
      </c>
      <c r="D31" s="10"/>
      <c r="E31" s="10"/>
      <c r="F31" s="10"/>
      <c r="G31" s="10"/>
      <c r="H31" s="10"/>
      <c r="I31" s="6">
        <f t="shared" si="2"/>
        <v>0</v>
      </c>
    </row>
    <row r="32" spans="3:9" x14ac:dyDescent="0.25">
      <c r="C32" s="7" t="s">
        <v>36</v>
      </c>
      <c r="D32" s="10">
        <v>86368981.803040057</v>
      </c>
      <c r="E32" s="10">
        <v>86368981.803040057</v>
      </c>
      <c r="F32" s="10">
        <v>4691470.7300000004</v>
      </c>
      <c r="G32" s="10">
        <v>6777288.9100000001</v>
      </c>
      <c r="H32" s="10">
        <v>13943507.32</v>
      </c>
      <c r="I32" s="6">
        <f t="shared" si="2"/>
        <v>25412266.960000001</v>
      </c>
    </row>
    <row r="33" spans="3:9" x14ac:dyDescent="0.25">
      <c r="C33" s="7" t="s">
        <v>37</v>
      </c>
      <c r="D33" s="10"/>
      <c r="E33" s="10"/>
      <c r="F33" s="10"/>
      <c r="G33" s="10"/>
      <c r="H33" s="10"/>
      <c r="I33" s="6">
        <f t="shared" si="2"/>
        <v>0</v>
      </c>
    </row>
    <row r="34" spans="3:9" x14ac:dyDescent="0.25">
      <c r="C34" s="7" t="s">
        <v>38</v>
      </c>
      <c r="D34" s="10">
        <v>54063299.136</v>
      </c>
      <c r="E34" s="10">
        <v>54063299.136</v>
      </c>
      <c r="F34" s="10">
        <v>44103672.170000002</v>
      </c>
      <c r="G34" s="10">
        <v>1004716.55</v>
      </c>
      <c r="H34" s="10">
        <v>-588813.26</v>
      </c>
      <c r="I34" s="6">
        <f t="shared" si="2"/>
        <v>44519575.460000001</v>
      </c>
    </row>
    <row r="35" spans="3:9" s="13" customFormat="1" x14ac:dyDescent="0.25">
      <c r="C35" s="4" t="s">
        <v>39</v>
      </c>
      <c r="D35" s="5"/>
      <c r="E35" s="5"/>
      <c r="F35" s="5">
        <f t="shared" ref="F35:G35" si="7">SUM(F36:F43)</f>
        <v>0</v>
      </c>
      <c r="G35" s="5">
        <f t="shared" si="7"/>
        <v>0</v>
      </c>
      <c r="I35" s="6">
        <f t="shared" si="2"/>
        <v>0</v>
      </c>
    </row>
    <row r="36" spans="3:9" x14ac:dyDescent="0.25">
      <c r="C36" s="7" t="s">
        <v>40</v>
      </c>
      <c r="D36" s="17"/>
      <c r="E36" s="17"/>
      <c r="I36" s="6">
        <f t="shared" si="2"/>
        <v>0</v>
      </c>
    </row>
    <row r="37" spans="3:9" x14ac:dyDescent="0.25">
      <c r="C37" s="7" t="s">
        <v>41</v>
      </c>
      <c r="D37" s="17"/>
      <c r="E37" s="17"/>
      <c r="I37" s="6">
        <f t="shared" si="2"/>
        <v>0</v>
      </c>
    </row>
    <row r="38" spans="3:9" x14ac:dyDescent="0.25">
      <c r="C38" s="7" t="s">
        <v>42</v>
      </c>
      <c r="D38" s="17"/>
      <c r="E38" s="17"/>
      <c r="I38" s="6">
        <f t="shared" si="2"/>
        <v>0</v>
      </c>
    </row>
    <row r="39" spans="3:9" x14ac:dyDescent="0.25">
      <c r="C39" s="7" t="s">
        <v>43</v>
      </c>
      <c r="D39" s="17"/>
      <c r="E39" s="17"/>
      <c r="I39" s="6">
        <f t="shared" si="2"/>
        <v>0</v>
      </c>
    </row>
    <row r="40" spans="3:9" x14ac:dyDescent="0.25">
      <c r="C40" s="7" t="s">
        <v>44</v>
      </c>
      <c r="D40" s="17"/>
      <c r="E40" s="17"/>
      <c r="I40" s="6">
        <f t="shared" si="2"/>
        <v>0</v>
      </c>
    </row>
    <row r="41" spans="3:9" x14ac:dyDescent="0.25">
      <c r="C41" s="7" t="s">
        <v>45</v>
      </c>
      <c r="D41" s="17"/>
      <c r="E41" s="17"/>
      <c r="I41" s="6">
        <f t="shared" ref="I41:I72" si="8">SUM(F41:H41)</f>
        <v>0</v>
      </c>
    </row>
    <row r="42" spans="3:9" x14ac:dyDescent="0.25">
      <c r="C42" s="7" t="s">
        <v>46</v>
      </c>
      <c r="D42" s="17"/>
      <c r="E42" s="17"/>
      <c r="I42" s="6">
        <f t="shared" si="8"/>
        <v>0</v>
      </c>
    </row>
    <row r="43" spans="3:9" x14ac:dyDescent="0.25">
      <c r="C43" s="7" t="s">
        <v>47</v>
      </c>
      <c r="D43" s="17"/>
      <c r="E43" s="17"/>
      <c r="I43" s="6">
        <f t="shared" si="8"/>
        <v>0</v>
      </c>
    </row>
    <row r="44" spans="3:9" x14ac:dyDescent="0.25">
      <c r="C44" s="4" t="s">
        <v>48</v>
      </c>
      <c r="D44" s="5"/>
      <c r="E44" s="5"/>
      <c r="I44" s="6">
        <f t="shared" si="8"/>
        <v>0</v>
      </c>
    </row>
    <row r="45" spans="3:9" x14ac:dyDescent="0.25">
      <c r="C45" s="7" t="s">
        <v>49</v>
      </c>
      <c r="D45" s="17"/>
      <c r="E45" s="17"/>
      <c r="I45" s="6">
        <f t="shared" si="8"/>
        <v>0</v>
      </c>
    </row>
    <row r="46" spans="3:9" x14ac:dyDescent="0.25">
      <c r="C46" s="7" t="s">
        <v>50</v>
      </c>
      <c r="D46" s="17"/>
      <c r="E46" s="17"/>
      <c r="I46" s="6">
        <f t="shared" si="8"/>
        <v>0</v>
      </c>
    </row>
    <row r="47" spans="3:9" x14ac:dyDescent="0.25">
      <c r="C47" s="7" t="s">
        <v>51</v>
      </c>
      <c r="D47" s="17"/>
      <c r="E47" s="17"/>
      <c r="I47" s="6">
        <f t="shared" si="8"/>
        <v>0</v>
      </c>
    </row>
    <row r="48" spans="3:9" x14ac:dyDescent="0.25">
      <c r="C48" s="7" t="s">
        <v>52</v>
      </c>
      <c r="D48" s="17"/>
      <c r="E48" s="17"/>
      <c r="I48" s="6">
        <f t="shared" si="8"/>
        <v>0</v>
      </c>
    </row>
    <row r="49" spans="3:9" x14ac:dyDescent="0.25">
      <c r="C49" s="7" t="s">
        <v>53</v>
      </c>
      <c r="D49" s="17"/>
      <c r="E49" s="17"/>
      <c r="I49" s="6">
        <f t="shared" si="8"/>
        <v>0</v>
      </c>
    </row>
    <row r="50" spans="3:9" x14ac:dyDescent="0.25">
      <c r="C50" s="7" t="s">
        <v>54</v>
      </c>
      <c r="D50" s="17"/>
      <c r="E50" s="17"/>
      <c r="I50" s="6">
        <f t="shared" si="8"/>
        <v>0</v>
      </c>
    </row>
    <row r="51" spans="3:9" x14ac:dyDescent="0.25">
      <c r="C51" s="4" t="s">
        <v>55</v>
      </c>
      <c r="D51" s="5">
        <f t="shared" ref="D51" si="9">SUM(D52:D60)</f>
        <v>267150325</v>
      </c>
      <c r="E51" s="5">
        <v>267150325</v>
      </c>
      <c r="F51" s="5">
        <f>SUM(F52:F60)</f>
        <v>4801756.8499999996</v>
      </c>
      <c r="G51" s="5">
        <f t="shared" ref="G51:H51" si="10">SUM(G52:G60)</f>
        <v>98395493.709999993</v>
      </c>
      <c r="H51" s="5">
        <f t="shared" si="10"/>
        <v>32103419.729999997</v>
      </c>
      <c r="I51" s="6">
        <f t="shared" si="8"/>
        <v>135300670.28999999</v>
      </c>
    </row>
    <row r="52" spans="3:9" x14ac:dyDescent="0.25">
      <c r="C52" s="7" t="s">
        <v>56</v>
      </c>
      <c r="D52" s="10">
        <v>250990702.15075302</v>
      </c>
      <c r="E52" s="10">
        <v>250990702.15075302</v>
      </c>
      <c r="F52" s="10">
        <v>4801756.8499999996</v>
      </c>
      <c r="G52" s="10">
        <v>98395493.709999993</v>
      </c>
      <c r="H52" s="10">
        <v>32103419.729999997</v>
      </c>
      <c r="I52" s="6">
        <f t="shared" si="8"/>
        <v>135300670.28999999</v>
      </c>
    </row>
    <row r="53" spans="3:9" x14ac:dyDescent="0.25">
      <c r="C53" s="7" t="s">
        <v>57</v>
      </c>
      <c r="D53" s="10"/>
      <c r="E53" s="10"/>
      <c r="F53" s="10"/>
      <c r="G53" s="10"/>
      <c r="H53" s="10"/>
      <c r="I53" s="6">
        <f t="shared" si="8"/>
        <v>0</v>
      </c>
    </row>
    <row r="54" spans="3:9" x14ac:dyDescent="0.25">
      <c r="C54" s="7" t="s">
        <v>58</v>
      </c>
      <c r="D54" s="10"/>
      <c r="E54" s="10"/>
      <c r="F54" s="10"/>
      <c r="G54" s="10"/>
      <c r="H54" s="10"/>
      <c r="I54" s="6">
        <f t="shared" si="8"/>
        <v>0</v>
      </c>
    </row>
    <row r="55" spans="3:9" x14ac:dyDescent="0.25">
      <c r="C55" s="7" t="s">
        <v>59</v>
      </c>
      <c r="D55" s="10"/>
      <c r="E55" s="10"/>
      <c r="F55" s="10"/>
      <c r="G55" s="10"/>
      <c r="H55" s="10"/>
      <c r="I55" s="6">
        <f t="shared" si="8"/>
        <v>0</v>
      </c>
    </row>
    <row r="56" spans="3:9" x14ac:dyDescent="0.25">
      <c r="C56" s="7" t="s">
        <v>60</v>
      </c>
      <c r="D56" s="10">
        <v>16159622.849246984</v>
      </c>
      <c r="E56" s="10">
        <v>16159622.849246984</v>
      </c>
      <c r="F56" s="10"/>
      <c r="G56" s="10"/>
      <c r="H56" s="10"/>
      <c r="I56" s="6">
        <f t="shared" si="8"/>
        <v>0</v>
      </c>
    </row>
    <row r="57" spans="3:9" x14ac:dyDescent="0.25">
      <c r="C57" s="7" t="s">
        <v>61</v>
      </c>
      <c r="D57" s="10"/>
      <c r="E57" s="10"/>
      <c r="F57" s="10"/>
      <c r="G57" s="10"/>
      <c r="H57" s="10"/>
      <c r="I57" s="6">
        <f t="shared" si="8"/>
        <v>0</v>
      </c>
    </row>
    <row r="58" spans="3:9" x14ac:dyDescent="0.25">
      <c r="C58" s="7" t="s">
        <v>62</v>
      </c>
      <c r="D58" s="10"/>
      <c r="E58" s="10"/>
      <c r="F58" s="10"/>
      <c r="G58" s="10"/>
      <c r="H58" s="10"/>
      <c r="I58" s="6">
        <f t="shared" si="8"/>
        <v>0</v>
      </c>
    </row>
    <row r="59" spans="3:9" x14ac:dyDescent="0.25">
      <c r="C59" s="7" t="s">
        <v>63</v>
      </c>
      <c r="D59" s="10"/>
      <c r="E59" s="10"/>
      <c r="F59" s="10"/>
      <c r="G59" s="10"/>
      <c r="H59" s="10"/>
      <c r="I59" s="6">
        <f t="shared" si="8"/>
        <v>0</v>
      </c>
    </row>
    <row r="60" spans="3:9" x14ac:dyDescent="0.25">
      <c r="C60" s="7" t="s">
        <v>64</v>
      </c>
      <c r="D60" s="17"/>
      <c r="E60" s="17"/>
      <c r="F60" s="10"/>
      <c r="G60" s="10"/>
      <c r="H60" s="10"/>
      <c r="I60" s="6">
        <f t="shared" si="8"/>
        <v>0</v>
      </c>
    </row>
    <row r="61" spans="3:9" x14ac:dyDescent="0.25">
      <c r="C61" s="4" t="s">
        <v>65</v>
      </c>
      <c r="D61" s="5">
        <f t="shared" ref="D61" si="11">SUM(D62:D65)</f>
        <v>681539123</v>
      </c>
      <c r="E61" s="5">
        <f>+E62+E63</f>
        <v>2737827487</v>
      </c>
      <c r="F61" s="5">
        <f>SUM(F62:F65)</f>
        <v>568970006.85000002</v>
      </c>
      <c r="G61" s="5">
        <f t="shared" ref="G61:H61" si="12">SUM(G62:G65)</f>
        <v>100762781.95</v>
      </c>
      <c r="H61" s="5">
        <f t="shared" si="12"/>
        <v>590252284.18999994</v>
      </c>
      <c r="I61" s="6">
        <f t="shared" si="8"/>
        <v>1259985072.99</v>
      </c>
    </row>
    <row r="62" spans="3:9" x14ac:dyDescent="0.25">
      <c r="C62" s="7" t="s">
        <v>66</v>
      </c>
      <c r="D62" s="10">
        <v>18000000</v>
      </c>
      <c r="E62" s="10">
        <v>47095322.719999999</v>
      </c>
      <c r="F62" s="10"/>
      <c r="G62" s="10"/>
      <c r="H62" s="10"/>
      <c r="I62" s="6">
        <f t="shared" si="8"/>
        <v>0</v>
      </c>
    </row>
    <row r="63" spans="3:9" x14ac:dyDescent="0.25">
      <c r="C63" s="7" t="s">
        <v>67</v>
      </c>
      <c r="D63" s="10">
        <v>663539123</v>
      </c>
      <c r="E63" s="10">
        <v>2690732164.2800002</v>
      </c>
      <c r="F63" s="10">
        <v>568970006.85000002</v>
      </c>
      <c r="G63" s="10">
        <v>100762781.95</v>
      </c>
      <c r="H63" s="10">
        <v>590252284.18999994</v>
      </c>
      <c r="I63" s="6">
        <f t="shared" si="8"/>
        <v>1259985072.99</v>
      </c>
    </row>
    <row r="64" spans="3:9" x14ac:dyDescent="0.25">
      <c r="C64" s="7"/>
      <c r="D64" s="10"/>
      <c r="E64" s="10"/>
      <c r="F64" s="10"/>
      <c r="G64" s="10"/>
      <c r="H64" s="10"/>
      <c r="I64" s="6">
        <f t="shared" si="8"/>
        <v>0</v>
      </c>
    </row>
    <row r="65" spans="3:9" x14ac:dyDescent="0.25">
      <c r="C65" s="7"/>
      <c r="D65" s="10"/>
      <c r="E65" s="10"/>
      <c r="F65" s="10"/>
      <c r="G65" s="10"/>
      <c r="H65" s="10"/>
      <c r="I65" s="6">
        <f t="shared" si="8"/>
        <v>0</v>
      </c>
    </row>
    <row r="66" spans="3:9" s="13" customFormat="1" x14ac:dyDescent="0.25">
      <c r="C66" s="4" t="s">
        <v>68</v>
      </c>
      <c r="D66" s="10"/>
      <c r="E66" s="10"/>
      <c r="F66" s="10">
        <f t="shared" ref="F66:G66" si="13">SUM(F67:F68)</f>
        <v>0</v>
      </c>
      <c r="G66" s="10">
        <f t="shared" si="13"/>
        <v>0</v>
      </c>
      <c r="H66" s="10"/>
      <c r="I66" s="6">
        <f t="shared" si="8"/>
        <v>0</v>
      </c>
    </row>
    <row r="67" spans="3:9" x14ac:dyDescent="0.25">
      <c r="C67" s="7" t="s">
        <v>69</v>
      </c>
      <c r="D67" s="17"/>
      <c r="E67" s="17"/>
      <c r="I67" s="6">
        <f t="shared" si="8"/>
        <v>0</v>
      </c>
    </row>
    <row r="68" spans="3:9" x14ac:dyDescent="0.25">
      <c r="C68" s="7" t="s">
        <v>70</v>
      </c>
      <c r="D68" s="17"/>
      <c r="E68" s="17"/>
      <c r="I68" s="6">
        <f t="shared" si="8"/>
        <v>0</v>
      </c>
    </row>
    <row r="69" spans="3:9" x14ac:dyDescent="0.25">
      <c r="C69" s="4" t="s">
        <v>71</v>
      </c>
      <c r="D69" s="5">
        <f t="shared" ref="D69" si="14">SUM(D70:D73)</f>
        <v>541025000</v>
      </c>
      <c r="E69" s="5">
        <v>541025000</v>
      </c>
      <c r="F69" s="5">
        <f>SUM(F70:F73)</f>
        <v>1055384021.5600001</v>
      </c>
      <c r="G69" s="5">
        <f t="shared" ref="G69:H69" si="15">SUM(G70:G73)</f>
        <v>29727891.919999968</v>
      </c>
      <c r="H69" s="5">
        <f t="shared" si="15"/>
        <v>-289567260.01000005</v>
      </c>
      <c r="I69" s="6">
        <f t="shared" si="8"/>
        <v>795544653.47000003</v>
      </c>
    </row>
    <row r="70" spans="3:9" x14ac:dyDescent="0.25">
      <c r="C70" s="7" t="s">
        <v>72</v>
      </c>
      <c r="D70" s="17"/>
      <c r="E70" s="17"/>
      <c r="F70" s="6">
        <v>773638261.63999999</v>
      </c>
      <c r="G70" s="6">
        <v>-263807627.15000001</v>
      </c>
      <c r="H70" s="6">
        <v>-562132280.56000006</v>
      </c>
      <c r="I70" s="6">
        <f t="shared" si="8"/>
        <v>-52301646.070000052</v>
      </c>
    </row>
    <row r="71" spans="3:9" x14ac:dyDescent="0.25">
      <c r="C71" s="7" t="s">
        <v>73</v>
      </c>
      <c r="D71" s="17"/>
      <c r="E71" s="17"/>
      <c r="F71" s="6"/>
      <c r="G71" s="6"/>
      <c r="H71" s="6"/>
      <c r="I71" s="6">
        <f t="shared" si="8"/>
        <v>0</v>
      </c>
    </row>
    <row r="72" spans="3:9" x14ac:dyDescent="0.25">
      <c r="C72" s="7" t="s">
        <v>74</v>
      </c>
      <c r="D72" s="10">
        <v>541025000</v>
      </c>
      <c r="E72" s="10">
        <v>541025000</v>
      </c>
      <c r="F72" s="10">
        <v>258698162.06999999</v>
      </c>
      <c r="G72" s="10">
        <v>276069865.83999997</v>
      </c>
      <c r="H72" s="10">
        <v>251778927.09</v>
      </c>
      <c r="I72" s="6">
        <f t="shared" si="8"/>
        <v>786546955</v>
      </c>
    </row>
    <row r="73" spans="3:9" x14ac:dyDescent="0.25">
      <c r="C73" s="7" t="s">
        <v>75</v>
      </c>
      <c r="D73" s="17"/>
      <c r="E73" s="17"/>
      <c r="F73" s="6">
        <v>23047597.850000001</v>
      </c>
      <c r="G73" s="6">
        <v>17465653.23</v>
      </c>
      <c r="H73" s="6">
        <v>20786093.460000001</v>
      </c>
      <c r="I73" s="6">
        <f t="shared" ref="I73:I83" si="16">SUM(F73:H73)</f>
        <v>61299344.539999999</v>
      </c>
    </row>
    <row r="74" spans="3:9" x14ac:dyDescent="0.25">
      <c r="C74" s="2" t="s">
        <v>76</v>
      </c>
      <c r="D74" s="3"/>
      <c r="E74" s="3"/>
      <c r="F74" s="3"/>
      <c r="G74" s="3"/>
      <c r="H74" s="3"/>
      <c r="I74" s="6">
        <f t="shared" si="16"/>
        <v>0</v>
      </c>
    </row>
    <row r="75" spans="3:9" x14ac:dyDescent="0.25">
      <c r="C75" s="4" t="s">
        <v>77</v>
      </c>
      <c r="D75" s="5"/>
      <c r="E75" s="5"/>
      <c r="F75" s="22"/>
      <c r="G75" s="22"/>
      <c r="H75" s="22"/>
      <c r="I75" s="6">
        <f t="shared" si="16"/>
        <v>0</v>
      </c>
    </row>
    <row r="76" spans="3:9" x14ac:dyDescent="0.25">
      <c r="C76" s="7" t="s">
        <v>78</v>
      </c>
      <c r="D76" s="17"/>
      <c r="E76" s="17"/>
      <c r="I76" s="6">
        <f t="shared" si="16"/>
        <v>0</v>
      </c>
    </row>
    <row r="77" spans="3:9" x14ac:dyDescent="0.25">
      <c r="C77" s="7" t="s">
        <v>79</v>
      </c>
      <c r="D77" s="17"/>
      <c r="E77" s="17"/>
      <c r="I77" s="6">
        <f t="shared" si="16"/>
        <v>0</v>
      </c>
    </row>
    <row r="78" spans="3:9" x14ac:dyDescent="0.25">
      <c r="C78" s="4" t="s">
        <v>80</v>
      </c>
      <c r="D78" s="5"/>
      <c r="E78" s="5"/>
      <c r="F78" s="5">
        <f>SUM(F79:F80)</f>
        <v>-1417671609.3500001</v>
      </c>
      <c r="G78" s="5">
        <f t="shared" ref="G78:H78" si="17">SUM(G79:G80)</f>
        <v>-2137931802.6999998</v>
      </c>
      <c r="H78" s="5">
        <f t="shared" si="17"/>
        <v>1191883901.6800003</v>
      </c>
      <c r="I78" s="6">
        <f t="shared" si="16"/>
        <v>-2363719510.3699999</v>
      </c>
    </row>
    <row r="79" spans="3:9" x14ac:dyDescent="0.25">
      <c r="C79" s="7" t="s">
        <v>81</v>
      </c>
      <c r="D79" s="17"/>
      <c r="E79" s="17"/>
      <c r="F79" s="6">
        <v>1121626215.6800001</v>
      </c>
      <c r="G79" s="6">
        <v>-2272491490.9499998</v>
      </c>
      <c r="H79" s="6">
        <v>5562451591.9099998</v>
      </c>
      <c r="I79" s="6">
        <f t="shared" si="16"/>
        <v>4411586316.6400003</v>
      </c>
    </row>
    <row r="80" spans="3:9" x14ac:dyDescent="0.25">
      <c r="C80" s="7" t="s">
        <v>82</v>
      </c>
      <c r="D80" s="17"/>
      <c r="E80" s="17"/>
      <c r="F80" s="6">
        <v>-2539297825.0300002</v>
      </c>
      <c r="G80" s="6">
        <v>134559688.25</v>
      </c>
      <c r="H80" s="6">
        <v>-4370567690.2299995</v>
      </c>
      <c r="I80" s="6">
        <f t="shared" si="16"/>
        <v>-6775305827.0100002</v>
      </c>
    </row>
    <row r="81" spans="3:9" x14ac:dyDescent="0.25">
      <c r="C81" s="4" t="s">
        <v>83</v>
      </c>
      <c r="D81" s="5"/>
      <c r="E81" s="5"/>
      <c r="I81" s="6">
        <f t="shared" si="16"/>
        <v>0</v>
      </c>
    </row>
    <row r="82" spans="3:9" x14ac:dyDescent="0.25">
      <c r="C82" s="7" t="s">
        <v>84</v>
      </c>
      <c r="D82" s="17"/>
      <c r="E82" s="17"/>
      <c r="I82" s="6">
        <f t="shared" si="16"/>
        <v>0</v>
      </c>
    </row>
    <row r="83" spans="3:9" x14ac:dyDescent="0.25">
      <c r="C83" s="23" t="s">
        <v>85</v>
      </c>
      <c r="D83" s="24">
        <f>+D9+D15+D25+D51+D61+D69</f>
        <v>57248292087.996643</v>
      </c>
      <c r="E83" s="24">
        <f>+E9+E15+E25+E51+E61+E69</f>
        <v>59304580451.996643</v>
      </c>
      <c r="F83" s="24">
        <f>+F78+F69+F61+F51+F25+F15+F9</f>
        <v>5087924921.8399992</v>
      </c>
      <c r="G83" s="24">
        <f t="shared" ref="G83:H83" si="18">+G78+G69+G61+G51+G25+G15+G9</f>
        <v>2503911664.6199999</v>
      </c>
      <c r="H83" s="24">
        <f t="shared" si="18"/>
        <v>5472560216.8999996</v>
      </c>
      <c r="I83" s="6">
        <f t="shared" si="16"/>
        <v>13064396803.359999</v>
      </c>
    </row>
    <row r="84" spans="3:9" ht="15.75" x14ac:dyDescent="0.25">
      <c r="C84" s="25" t="s">
        <v>86</v>
      </c>
      <c r="D84" s="25"/>
      <c r="E84" s="26"/>
      <c r="F84" s="27"/>
      <c r="G84" s="27"/>
      <c r="H84" s="27"/>
      <c r="I84" s="27"/>
    </row>
    <row r="85" spans="3:9" ht="15.75" x14ac:dyDescent="0.25">
      <c r="C85" s="25" t="s">
        <v>87</v>
      </c>
      <c r="D85" s="25"/>
      <c r="E85" s="28"/>
      <c r="F85" s="29"/>
    </row>
    <row r="86" spans="3:9" x14ac:dyDescent="0.25">
      <c r="D86" s="17"/>
      <c r="E86" s="17"/>
      <c r="F86" s="17"/>
      <c r="G86" s="17"/>
    </row>
    <row r="87" spans="3:9" x14ac:dyDescent="0.25">
      <c r="F87" s="30"/>
    </row>
    <row r="88" spans="3:9" x14ac:dyDescent="0.25">
      <c r="E88" s="30"/>
    </row>
  </sheetData>
  <mergeCells count="8">
    <mergeCell ref="C1:I1"/>
    <mergeCell ref="C2:I2"/>
    <mergeCell ref="C3:I3"/>
    <mergeCell ref="C4:I4"/>
    <mergeCell ref="C6:C7"/>
    <mergeCell ref="D6:D7"/>
    <mergeCell ref="E6:E7"/>
    <mergeCell ref="F6:I6"/>
  </mergeCells>
  <pageMargins left="0.7" right="0.7" top="0.75" bottom="0.75" header="0.3" footer="0.3"/>
  <pageSetup paperSize="9" scale="2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3" ma:contentTypeDescription="Crear nuevo documento." ma:contentTypeScope="" ma:versionID="bcc74616c637e7f7a4d979226ce1b053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18b6937002f6167fc2d745ffc1b6c52d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101146-1BC3-4B17-9A0D-4C335422D8E8}">
  <ds:schemaRefs>
    <ds:schemaRef ds:uri="http://schemas.microsoft.com/office/2006/documentManagement/types"/>
    <ds:schemaRef ds:uri="http://purl.org/dc/elements/1.1/"/>
    <ds:schemaRef ds:uri="dd7a2953-f57a-4d1c-beba-aebd1722edac"/>
    <ds:schemaRef ds:uri="http://schemas.microsoft.com/office/infopath/2007/PartnerControls"/>
    <ds:schemaRef ds:uri="http://www.w3.org/XML/1998/namespace"/>
    <ds:schemaRef ds:uri="f28ae66e-9585-4036-8f26-9a1bff1309f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D2BC33C-C07A-498E-8B37-43AAA2802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EDENORTE</vt:lpstr>
      <vt:lpstr>EDENORTE!Área_de_impresión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Edwin De Jesus Vargas Cruz</cp:lastModifiedBy>
  <cp:revision/>
  <cp:lastPrinted>2023-05-25T15:45:35Z</cp:lastPrinted>
  <dcterms:created xsi:type="dcterms:W3CDTF">2023-02-03T19:03:19Z</dcterms:created>
  <dcterms:modified xsi:type="dcterms:W3CDTF">2023-05-25T18:27:19Z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