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9476BF4B-AE88-46AA-8166-5B89FC54D083}" xr6:coauthVersionLast="47" xr6:coauthVersionMax="47" xr10:uidLastSave="{00000000-0000-0000-0000-000000000000}"/>
  <bookViews>
    <workbookView xWindow="-120" yWindow="-120" windowWidth="20730" windowHeight="11160" xr2:uid="{6E7703D9-A01A-4D7B-8A7E-B885A98FA513}"/>
  </bookViews>
  <sheets>
    <sheet name="P2 Presupuesto Aprobado-Ejecu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M81" i="1"/>
  <c r="E81" i="1"/>
  <c r="M80" i="1"/>
  <c r="M79" i="1"/>
  <c r="L78" i="1"/>
  <c r="K78" i="1"/>
  <c r="J78" i="1"/>
  <c r="I78" i="1"/>
  <c r="H78" i="1"/>
  <c r="G78" i="1"/>
  <c r="F78" i="1"/>
  <c r="E78" i="1"/>
  <c r="M77" i="1"/>
  <c r="M76" i="1"/>
  <c r="M75" i="1"/>
  <c r="E75" i="1"/>
  <c r="M74" i="1"/>
  <c r="M73" i="1"/>
  <c r="M71" i="1"/>
  <c r="M70" i="1"/>
  <c r="L69" i="1"/>
  <c r="K69" i="1"/>
  <c r="J69" i="1"/>
  <c r="I69" i="1"/>
  <c r="H69" i="1"/>
  <c r="G69" i="1"/>
  <c r="F69" i="1"/>
  <c r="E69" i="1"/>
  <c r="D69" i="1"/>
  <c r="M68" i="1"/>
  <c r="M67" i="1"/>
  <c r="G66" i="1"/>
  <c r="F66" i="1"/>
  <c r="E66" i="1"/>
  <c r="M63" i="1"/>
  <c r="M62" i="1"/>
  <c r="L61" i="1"/>
  <c r="K61" i="1"/>
  <c r="J61" i="1"/>
  <c r="I61" i="1"/>
  <c r="H61" i="1"/>
  <c r="G61" i="1"/>
  <c r="F61" i="1"/>
  <c r="E61" i="1"/>
  <c r="D61" i="1"/>
  <c r="M60" i="1"/>
  <c r="M59" i="1"/>
  <c r="M58" i="1"/>
  <c r="M57" i="1"/>
  <c r="M56" i="1"/>
  <c r="M55" i="1"/>
  <c r="M54" i="1"/>
  <c r="M53" i="1"/>
  <c r="M52" i="1"/>
  <c r="L51" i="1"/>
  <c r="K51" i="1"/>
  <c r="J51" i="1"/>
  <c r="I51" i="1"/>
  <c r="H51" i="1"/>
  <c r="G51" i="1"/>
  <c r="F51" i="1"/>
  <c r="E51" i="1"/>
  <c r="D51" i="1"/>
  <c r="M50" i="1"/>
  <c r="M49" i="1"/>
  <c r="M48" i="1"/>
  <c r="M47" i="1"/>
  <c r="M46" i="1"/>
  <c r="M45" i="1"/>
  <c r="M44" i="1"/>
  <c r="E44" i="1"/>
  <c r="M43" i="1"/>
  <c r="M42" i="1"/>
  <c r="M41" i="1"/>
  <c r="M40" i="1"/>
  <c r="M39" i="1"/>
  <c r="M38" i="1"/>
  <c r="M37" i="1"/>
  <c r="M36" i="1"/>
  <c r="G35" i="1"/>
  <c r="F35" i="1"/>
  <c r="E35" i="1"/>
  <c r="M34" i="1"/>
  <c r="M33" i="1"/>
  <c r="M32" i="1"/>
  <c r="M31" i="1"/>
  <c r="M30" i="1"/>
  <c r="M29" i="1"/>
  <c r="M28" i="1"/>
  <c r="M27" i="1"/>
  <c r="M26" i="1"/>
  <c r="L25" i="1"/>
  <c r="K25" i="1"/>
  <c r="J25" i="1"/>
  <c r="I25" i="1"/>
  <c r="H25" i="1"/>
  <c r="G25" i="1"/>
  <c r="F25" i="1"/>
  <c r="E25" i="1"/>
  <c r="D25" i="1"/>
  <c r="M24" i="1"/>
  <c r="M23" i="1"/>
  <c r="M22" i="1"/>
  <c r="M21" i="1"/>
  <c r="M20" i="1"/>
  <c r="M19" i="1"/>
  <c r="M18" i="1"/>
  <c r="M17" i="1"/>
  <c r="M16" i="1"/>
  <c r="L15" i="1"/>
  <c r="K15" i="1"/>
  <c r="J15" i="1"/>
  <c r="I15" i="1"/>
  <c r="H15" i="1"/>
  <c r="G15" i="1"/>
  <c r="F15" i="1"/>
  <c r="E15" i="1"/>
  <c r="D15" i="1"/>
  <c r="M14" i="1"/>
  <c r="M13" i="1"/>
  <c r="M12" i="1"/>
  <c r="M11" i="1"/>
  <c r="M10" i="1"/>
  <c r="L9" i="1"/>
  <c r="K9" i="1"/>
  <c r="J9" i="1"/>
  <c r="I9" i="1"/>
  <c r="H9" i="1"/>
  <c r="G9" i="1"/>
  <c r="F9" i="1"/>
  <c r="E9" i="1"/>
  <c r="D9" i="1"/>
  <c r="M35" i="1" l="1"/>
  <c r="M66" i="1"/>
  <c r="J83" i="1"/>
  <c r="M69" i="1"/>
  <c r="F83" i="1"/>
  <c r="M15" i="1"/>
  <c r="M61" i="1"/>
  <c r="K83" i="1"/>
  <c r="M25" i="1"/>
  <c r="L83" i="1"/>
  <c r="E83" i="1"/>
  <c r="M51" i="1"/>
  <c r="G83" i="1"/>
  <c r="M9" i="1"/>
  <c r="H83" i="1"/>
  <c r="D83" i="1"/>
  <c r="I83" i="1"/>
  <c r="M78" i="1"/>
  <c r="M83" i="1" l="1"/>
</calcChain>
</file>

<file path=xl/sharedStrings.xml><?xml version="1.0" encoding="utf-8"?>
<sst xmlns="http://schemas.openxmlformats.org/spreadsheetml/2006/main" count="92" uniqueCount="92">
  <si>
    <t>EMPRESA DISTRIBUIDORA DE ELECTRICIDAD DEL NORTE, S.A. (EDENORTE)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</si>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</sst>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164" fontId="3" fillId="4" borderId="10" xfId="0" applyNumberFormat="1" applyFont="1" applyFill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4" borderId="0" xfId="1" applyFont="1" applyFill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1" xfId="0" applyBorder="1"/>
    <xf numFmtId="0" fontId="0" fillId="4" borderId="0" xfId="0" applyFill="1" applyAlignment="1">
      <alignment horizontal="left" indent="2"/>
    </xf>
    <xf numFmtId="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164" fontId="0" fillId="4" borderId="0" xfId="0" applyNumberFormat="1" applyFill="1"/>
    <xf numFmtId="164" fontId="0" fillId="0" borderId="0" xfId="0" applyNumberFormat="1"/>
    <xf numFmtId="43" fontId="7" fillId="4" borderId="0" xfId="0" applyNumberFormat="1" applyFont="1" applyFill="1"/>
    <xf numFmtId="43" fontId="7" fillId="4" borderId="0" xfId="1" applyFont="1" applyFill="1" applyAlignment="1">
      <alignment horizontal="center" vertical="center"/>
    </xf>
    <xf numFmtId="43" fontId="3" fillId="4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4" fontId="8" fillId="0" borderId="0" xfId="0" applyNumberFormat="1" applyFont="1"/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/>
    <xf numFmtId="0" fontId="9" fillId="0" borderId="0" xfId="0" applyFont="1"/>
    <xf numFmtId="0" fontId="5" fillId="0" borderId="0" xfId="0" applyFont="1"/>
    <xf numFmtId="43" fontId="5" fillId="0" borderId="0" xfId="0" applyNumberFormat="1" applyFont="1"/>
    <xf numFmtId="0" fontId="10" fillId="4" borderId="0" xfId="0" applyFont="1" applyFill="1"/>
    <xf numFmtId="164" fontId="10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7A527-A1B4-480B-A7C8-C7F2B8E1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2325" cy="851647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83</xdr:row>
      <xdr:rowOff>96932</xdr:rowOff>
    </xdr:from>
    <xdr:to>
      <xdr:col>6</xdr:col>
      <xdr:colOff>1217185</xdr:colOff>
      <xdr:row>85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A57E-C01D-4BFA-89CE-02B27C4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16175132"/>
          <a:ext cx="1902985" cy="445993"/>
        </a:xfrm>
        <a:prstGeom prst="rect">
          <a:avLst/>
        </a:prstGeom>
      </xdr:spPr>
    </xdr:pic>
    <xdr:clientData/>
  </xdr:twoCellAnchor>
  <xdr:twoCellAnchor editAs="oneCell">
    <xdr:from>
      <xdr:col>6</xdr:col>
      <xdr:colOff>1257300</xdr:colOff>
      <xdr:row>83</xdr:row>
      <xdr:rowOff>5604</xdr:rowOff>
    </xdr:from>
    <xdr:to>
      <xdr:col>8</xdr:col>
      <xdr:colOff>986531</xdr:colOff>
      <xdr:row>86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E6D5B-9EF3-4D89-B398-8033E73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7400" y="16083804"/>
          <a:ext cx="3024881" cy="613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40A-660D-4AE5-9B0C-DD3F80A210E0}">
  <sheetPr>
    <pageSetUpPr fitToPage="1"/>
  </sheetPr>
  <dimension ref="C1:N88"/>
  <sheetViews>
    <sheetView showGridLines="0" tabSelected="1" topLeftCell="C71" workbookViewId="0">
      <selection activeCell="H88" sqref="H88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customWidth="1"/>
    <col min="6" max="6" width="19.42578125" customWidth="1"/>
    <col min="7" max="8" width="24.7109375" customWidth="1"/>
    <col min="9" max="9" width="25.140625" customWidth="1"/>
    <col min="10" max="10" width="24.140625" customWidth="1"/>
    <col min="11" max="12" width="24.7109375" customWidth="1"/>
    <col min="13" max="13" width="25.140625" bestFit="1" customWidth="1"/>
    <col min="14" max="17" width="22.28515625" customWidth="1"/>
  </cols>
  <sheetData>
    <row r="1" spans="3:14" ht="21" customHeight="1" x14ac:dyDescent="0.25">
      <c r="C1" s="38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3:14" ht="15.75" x14ac:dyDescent="0.25">
      <c r="C2" s="40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3:14" ht="15.75" customHeight="1" x14ac:dyDescent="0.25">
      <c r="C3" s="42" t="s">
        <v>2</v>
      </c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3:14" ht="15.75" customHeight="1" x14ac:dyDescent="0.25">
      <c r="C4" s="43" t="s">
        <v>3</v>
      </c>
      <c r="D4" s="43"/>
      <c r="E4" s="43"/>
      <c r="F4" s="43"/>
      <c r="G4" s="43"/>
      <c r="H4" s="43"/>
      <c r="I4" s="43"/>
      <c r="J4" s="43"/>
      <c r="K4" s="43"/>
      <c r="L4" s="43"/>
      <c r="M4" s="43"/>
    </row>
    <row r="6" spans="3:14" ht="25.5" customHeight="1" x14ac:dyDescent="0.25">
      <c r="C6" s="44" t="s">
        <v>4</v>
      </c>
      <c r="D6" s="45" t="s">
        <v>5</v>
      </c>
      <c r="E6" s="47" t="s">
        <v>6</v>
      </c>
      <c r="F6" s="49" t="s">
        <v>7</v>
      </c>
      <c r="G6" s="50"/>
      <c r="H6" s="50"/>
      <c r="I6" s="50"/>
      <c r="J6" s="50"/>
      <c r="K6" s="50"/>
      <c r="L6" s="50"/>
      <c r="M6" s="51"/>
    </row>
    <row r="7" spans="3:14" x14ac:dyDescent="0.25">
      <c r="C7" s="44"/>
      <c r="D7" s="46"/>
      <c r="E7" s="48"/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  <c r="L7" s="1" t="s">
        <v>14</v>
      </c>
      <c r="M7" s="1" t="s">
        <v>15</v>
      </c>
    </row>
    <row r="8" spans="3:14" x14ac:dyDescent="0.25">
      <c r="C8" s="3" t="s">
        <v>16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3:14" x14ac:dyDescent="0.25">
      <c r="C9" s="6" t="s">
        <v>17</v>
      </c>
      <c r="D9" s="7">
        <f t="shared" ref="D9:E9" si="0">SUM(D10:D14)</f>
        <v>1951356208.0000002</v>
      </c>
      <c r="E9" s="7">
        <f t="shared" si="0"/>
        <v>1951356208.0000002</v>
      </c>
      <c r="F9" s="7">
        <f>SUM(F10:F14)</f>
        <v>137813494.74000001</v>
      </c>
      <c r="G9" s="7">
        <f>SUM(G10:G14)</f>
        <v>206313030.49000001</v>
      </c>
      <c r="H9" s="7">
        <f t="shared" ref="H9:L9" si="1">SUM(H10:H14)</f>
        <v>168915827.15999997</v>
      </c>
      <c r="I9" s="7">
        <f t="shared" si="1"/>
        <v>169191017.13</v>
      </c>
      <c r="J9" s="7">
        <f t="shared" si="1"/>
        <v>173571383.97</v>
      </c>
      <c r="K9" s="7">
        <f t="shared" si="1"/>
        <v>166411025.97</v>
      </c>
      <c r="L9" s="7">
        <f t="shared" si="1"/>
        <v>175326746.68000001</v>
      </c>
      <c r="M9" s="8">
        <f t="shared" ref="M9:M40" si="2">SUM(F9:L9)</f>
        <v>1197542526.1400001</v>
      </c>
    </row>
    <row r="10" spans="3:14" x14ac:dyDescent="0.25">
      <c r="C10" s="9" t="s">
        <v>18</v>
      </c>
      <c r="D10" s="10">
        <v>1149648643.7287393</v>
      </c>
      <c r="E10" s="11">
        <v>1149648643.7287393</v>
      </c>
      <c r="F10" s="11">
        <v>99827665.049999997</v>
      </c>
      <c r="G10" s="11">
        <v>99221774.310000002</v>
      </c>
      <c r="H10" s="10">
        <v>99713431.25999999</v>
      </c>
      <c r="I10" s="10">
        <v>100800610.72</v>
      </c>
      <c r="J10" s="10">
        <v>100907716.66</v>
      </c>
      <c r="K10" s="11">
        <v>101648088.68000001</v>
      </c>
      <c r="L10" s="11">
        <v>102265810.25999999</v>
      </c>
      <c r="M10" s="8">
        <f t="shared" si="2"/>
        <v>704385096.94000006</v>
      </c>
    </row>
    <row r="11" spans="3:14" x14ac:dyDescent="0.25">
      <c r="C11" s="9" t="s">
        <v>19</v>
      </c>
      <c r="D11" s="10">
        <v>231416616.59068936</v>
      </c>
      <c r="E11" s="11">
        <v>231416616.59068936</v>
      </c>
      <c r="F11" s="11">
        <v>0</v>
      </c>
      <c r="G11" s="11">
        <v>62085575.299999997</v>
      </c>
      <c r="H11" s="10">
        <v>21421986.859999999</v>
      </c>
      <c r="I11" s="10">
        <v>24936494.82</v>
      </c>
      <c r="J11" s="10">
        <v>22977405.920000002</v>
      </c>
      <c r="K11" s="12">
        <v>23712132.27</v>
      </c>
      <c r="L11" s="12">
        <v>25431813.119999997</v>
      </c>
      <c r="M11" s="8">
        <f t="shared" si="2"/>
        <v>180565408.28999999</v>
      </c>
    </row>
    <row r="12" spans="3:14" x14ac:dyDescent="0.25">
      <c r="C12" s="9" t="s">
        <v>20</v>
      </c>
      <c r="D12" s="10"/>
      <c r="E12" s="11"/>
      <c r="F12" s="11"/>
      <c r="G12" s="11"/>
      <c r="H12" s="13"/>
      <c r="I12" s="10"/>
      <c r="J12" s="10"/>
      <c r="M12" s="8">
        <f t="shared" si="2"/>
        <v>0</v>
      </c>
      <c r="N12" s="14"/>
    </row>
    <row r="13" spans="3:14" x14ac:dyDescent="0.25">
      <c r="C13" s="9" t="s">
        <v>21</v>
      </c>
      <c r="D13" s="10">
        <v>396352713.12057155</v>
      </c>
      <c r="E13" s="11">
        <v>396352713.12057155</v>
      </c>
      <c r="F13" s="11">
        <v>21481038.509999998</v>
      </c>
      <c r="G13" s="11">
        <v>28586898.009999998</v>
      </c>
      <c r="H13" s="10">
        <v>30987241.960000001</v>
      </c>
      <c r="I13" s="10">
        <v>26763060.560000002</v>
      </c>
      <c r="J13" s="10">
        <v>32923364.560000002</v>
      </c>
      <c r="K13" s="12">
        <v>24451420.539999999</v>
      </c>
      <c r="L13" s="12">
        <v>30905602.080000002</v>
      </c>
      <c r="M13" s="8">
        <f t="shared" si="2"/>
        <v>196098626.22</v>
      </c>
    </row>
    <row r="14" spans="3:14" s="17" customFormat="1" x14ac:dyDescent="0.25">
      <c r="C14" s="15" t="s">
        <v>22</v>
      </c>
      <c r="D14" s="10">
        <v>173938234.55999997</v>
      </c>
      <c r="E14" s="16">
        <v>173938234.55999997</v>
      </c>
      <c r="F14" s="16">
        <v>16504791.18</v>
      </c>
      <c r="G14" s="16">
        <v>16418782.870000001</v>
      </c>
      <c r="H14" s="10">
        <v>16793167.079999998</v>
      </c>
      <c r="I14" s="10">
        <v>16690851.029999999</v>
      </c>
      <c r="J14" s="10">
        <v>16762896.83</v>
      </c>
      <c r="K14" s="10">
        <v>16599384.479999999</v>
      </c>
      <c r="L14" s="10">
        <v>16723521.219999999</v>
      </c>
      <c r="M14" s="8">
        <f t="shared" si="2"/>
        <v>116493394.69</v>
      </c>
    </row>
    <row r="15" spans="3:14" s="20" customFormat="1" x14ac:dyDescent="0.25">
      <c r="C15" s="18" t="s">
        <v>23</v>
      </c>
      <c r="D15" s="19">
        <f>SUM(D16:D24)</f>
        <v>40755316569.867584</v>
      </c>
      <c r="E15" s="19">
        <f>SUM(E16:E24)</f>
        <v>40755316569.867584</v>
      </c>
      <c r="F15" s="19">
        <f>SUM(F16:F24)</f>
        <v>4029616366.3400002</v>
      </c>
      <c r="G15" s="19">
        <f>SUM(G16:G24)</f>
        <v>4014641242.54</v>
      </c>
      <c r="H15" s="19">
        <f t="shared" ref="H15:L15" si="3">SUM(H16:H24)</f>
        <v>3604333727.8200002</v>
      </c>
      <c r="I15" s="19">
        <f t="shared" si="3"/>
        <v>4070791241.9699993</v>
      </c>
      <c r="J15" s="19">
        <f>SUM(J16:J24)</f>
        <v>3389166658.7100005</v>
      </c>
      <c r="K15" s="19">
        <f t="shared" si="3"/>
        <v>4731350469.8299999</v>
      </c>
      <c r="L15" s="19">
        <f t="shared" si="3"/>
        <v>5580029142.8299999</v>
      </c>
      <c r="M15" s="8">
        <f t="shared" si="2"/>
        <v>29419928850.040001</v>
      </c>
    </row>
    <row r="16" spans="3:14" s="17" customFormat="1" x14ac:dyDescent="0.25">
      <c r="C16" s="15" t="s">
        <v>24</v>
      </c>
      <c r="D16" s="21">
        <v>37517258585.464233</v>
      </c>
      <c r="E16" s="21">
        <v>37517258585.464233</v>
      </c>
      <c r="F16" s="10">
        <v>3953129196.5700002</v>
      </c>
      <c r="G16" s="10">
        <v>3631280144.2999997</v>
      </c>
      <c r="H16" s="10">
        <v>3314472906.5199995</v>
      </c>
      <c r="I16" s="10">
        <v>3902220154.1699996</v>
      </c>
      <c r="J16" s="10">
        <v>3218352963.1799998</v>
      </c>
      <c r="K16" s="10">
        <v>4473480272.9000006</v>
      </c>
      <c r="L16" s="10">
        <v>5395805662.1899996</v>
      </c>
      <c r="M16" s="8">
        <f t="shared" si="2"/>
        <v>27888741299.829998</v>
      </c>
    </row>
    <row r="17" spans="3:13" s="17" customFormat="1" x14ac:dyDescent="0.25">
      <c r="C17" s="15" t="s">
        <v>25</v>
      </c>
      <c r="D17" s="21">
        <v>135855784.36000001</v>
      </c>
      <c r="E17" s="21">
        <v>135855784.36000001</v>
      </c>
      <c r="F17" s="10">
        <v>4336582.6499999994</v>
      </c>
      <c r="G17" s="10">
        <v>15803445.890000001</v>
      </c>
      <c r="H17" s="10">
        <v>4474827.3</v>
      </c>
      <c r="I17" s="10">
        <v>3524768.0999999996</v>
      </c>
      <c r="J17" s="10">
        <v>2135067.5</v>
      </c>
      <c r="K17" s="10">
        <v>6235340.7399999993</v>
      </c>
      <c r="L17" s="10">
        <v>14218581.34</v>
      </c>
      <c r="M17" s="8">
        <f t="shared" si="2"/>
        <v>50728613.519999996</v>
      </c>
    </row>
    <row r="18" spans="3:13" x14ac:dyDescent="0.25">
      <c r="C18" s="9" t="s">
        <v>26</v>
      </c>
      <c r="D18" s="22">
        <v>55025946.346328035</v>
      </c>
      <c r="E18" s="22">
        <v>55025946.346328035</v>
      </c>
      <c r="F18" s="12">
        <v>2145380.64</v>
      </c>
      <c r="G18" s="12">
        <v>4156603.03</v>
      </c>
      <c r="H18" s="12">
        <v>4037355.64</v>
      </c>
      <c r="I18" s="12">
        <v>3978267.99</v>
      </c>
      <c r="J18" s="12">
        <v>3349541.63</v>
      </c>
      <c r="K18" s="12">
        <v>3509139.4300000006</v>
      </c>
      <c r="L18" s="12">
        <v>4218156.7200000007</v>
      </c>
      <c r="M18" s="8">
        <f t="shared" si="2"/>
        <v>25394445.079999998</v>
      </c>
    </row>
    <row r="19" spans="3:13" x14ac:dyDescent="0.25">
      <c r="C19" s="9" t="s">
        <v>27</v>
      </c>
      <c r="D19" s="22">
        <v>8606115</v>
      </c>
      <c r="E19" s="22">
        <v>8606115</v>
      </c>
      <c r="F19" s="12">
        <v>0</v>
      </c>
      <c r="G19" s="12">
        <v>34769.550000000003</v>
      </c>
      <c r="H19" s="12">
        <v>82637.649999999994</v>
      </c>
      <c r="I19" s="12">
        <v>66343.56</v>
      </c>
      <c r="J19" s="12">
        <v>728.01</v>
      </c>
      <c r="K19" s="12">
        <v>113415.67</v>
      </c>
      <c r="L19" s="12">
        <v>45760.23</v>
      </c>
      <c r="M19" s="8">
        <f t="shared" si="2"/>
        <v>343654.67</v>
      </c>
    </row>
    <row r="20" spans="3:13" s="17" customFormat="1" ht="15.75" customHeight="1" x14ac:dyDescent="0.25">
      <c r="C20" s="15" t="s">
        <v>28</v>
      </c>
      <c r="D20" s="21">
        <v>724394355.40731502</v>
      </c>
      <c r="E20" s="21">
        <v>724394355.40731502</v>
      </c>
      <c r="F20" s="10">
        <v>53664671.269999996</v>
      </c>
      <c r="G20" s="10">
        <v>104959371.16999999</v>
      </c>
      <c r="H20" s="10">
        <v>84900686.339999989</v>
      </c>
      <c r="I20" s="10">
        <v>49388596.109999999</v>
      </c>
      <c r="J20" s="10">
        <v>43887344.280000001</v>
      </c>
      <c r="K20" s="10">
        <v>107809789.94</v>
      </c>
      <c r="L20" s="10">
        <v>26392736.859999999</v>
      </c>
      <c r="M20" s="8">
        <f t="shared" si="2"/>
        <v>471003195.96999997</v>
      </c>
    </row>
    <row r="21" spans="3:13" s="17" customFormat="1" x14ac:dyDescent="0.25">
      <c r="C21" s="15" t="s">
        <v>29</v>
      </c>
      <c r="D21" s="21">
        <v>33308129.599999998</v>
      </c>
      <c r="E21" s="21">
        <v>33308129.599999998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5690557.3200000003</v>
      </c>
      <c r="L21" s="10">
        <v>0</v>
      </c>
      <c r="M21" s="8">
        <f t="shared" si="2"/>
        <v>5690557.3200000003</v>
      </c>
    </row>
    <row r="22" spans="3:13" s="17" customFormat="1" x14ac:dyDescent="0.25">
      <c r="C22" s="15" t="s">
        <v>30</v>
      </c>
      <c r="D22" s="21">
        <v>1861952845.7897</v>
      </c>
      <c r="E22" s="21">
        <v>1861952845.7897</v>
      </c>
      <c r="F22" s="10">
        <v>12424741.450000001</v>
      </c>
      <c r="G22" s="10">
        <v>237043399.12</v>
      </c>
      <c r="H22" s="10">
        <v>175557285.50999999</v>
      </c>
      <c r="I22" s="10">
        <v>96277496.560000002</v>
      </c>
      <c r="J22" s="10">
        <v>107047733.13</v>
      </c>
      <c r="K22" s="10">
        <v>120187834.41</v>
      </c>
      <c r="L22" s="10">
        <v>108660054.68000001</v>
      </c>
      <c r="M22" s="8">
        <f t="shared" si="2"/>
        <v>857198544.8599999</v>
      </c>
    </row>
    <row r="23" spans="3:13" s="17" customFormat="1" x14ac:dyDescent="0.25">
      <c r="C23" s="15" t="s">
        <v>31</v>
      </c>
      <c r="D23" s="21">
        <v>418914807.90000004</v>
      </c>
      <c r="E23" s="21">
        <v>418914807.90000004</v>
      </c>
      <c r="F23" s="10">
        <v>3915793.7600000002</v>
      </c>
      <c r="G23" s="10">
        <v>21363509.48</v>
      </c>
      <c r="H23" s="10">
        <v>20808028.859999999</v>
      </c>
      <c r="I23" s="10">
        <v>15335615.48</v>
      </c>
      <c r="J23" s="8">
        <v>14393280.980000002</v>
      </c>
      <c r="K23" s="10">
        <v>14324119.420000002</v>
      </c>
      <c r="L23" s="10">
        <v>30688190.809999999</v>
      </c>
      <c r="M23" s="8">
        <f t="shared" si="2"/>
        <v>120828538.79000001</v>
      </c>
    </row>
    <row r="24" spans="3:13" s="17" customFormat="1" ht="15.75" x14ac:dyDescent="0.3">
      <c r="C24" s="15" t="s">
        <v>32</v>
      </c>
      <c r="D24" s="21"/>
      <c r="E24" s="21"/>
      <c r="H24" s="23"/>
      <c r="I24" s="24"/>
      <c r="J24" s="10"/>
      <c r="M24" s="8">
        <f t="shared" si="2"/>
        <v>0</v>
      </c>
    </row>
    <row r="25" spans="3:13" s="20" customFormat="1" x14ac:dyDescent="0.25">
      <c r="C25" s="18" t="s">
        <v>33</v>
      </c>
      <c r="D25" s="19">
        <f t="shared" ref="D25:E25" si="4">SUM(D26:D34)</f>
        <v>183618542.53269717</v>
      </c>
      <c r="E25" s="19">
        <f t="shared" si="4"/>
        <v>183618542.53269717</v>
      </c>
      <c r="F25" s="19">
        <f>SUM(F26:F34)</f>
        <v>12102223.630000001</v>
      </c>
      <c r="G25" s="19">
        <f t="shared" ref="G25:L25" si="5">SUM(G26:G34)</f>
        <v>10554159.890000001</v>
      </c>
      <c r="H25" s="19">
        <f t="shared" si="5"/>
        <v>17062868.27</v>
      </c>
      <c r="I25" s="19">
        <f t="shared" si="5"/>
        <v>18992433.68</v>
      </c>
      <c r="J25" s="19">
        <f t="shared" si="5"/>
        <v>15577594.580000002</v>
      </c>
      <c r="K25" s="19">
        <f t="shared" si="5"/>
        <v>11333187.17</v>
      </c>
      <c r="L25" s="19">
        <f t="shared" si="5"/>
        <v>16458432.75</v>
      </c>
      <c r="M25" s="25">
        <f t="shared" si="2"/>
        <v>102080899.97000001</v>
      </c>
    </row>
    <row r="26" spans="3:13" s="17" customFormat="1" x14ac:dyDescent="0.25">
      <c r="C26" s="15" t="s">
        <v>34</v>
      </c>
      <c r="D26" s="10"/>
      <c r="E26" s="10"/>
      <c r="F26" s="10"/>
      <c r="G26" s="10"/>
      <c r="H26" s="10"/>
      <c r="I26" s="10"/>
      <c r="J26" s="10"/>
      <c r="M26" s="8">
        <f t="shared" si="2"/>
        <v>0</v>
      </c>
    </row>
    <row r="27" spans="3:13" s="17" customFormat="1" x14ac:dyDescent="0.25">
      <c r="C27" s="15" t="s">
        <v>35</v>
      </c>
      <c r="D27" s="10">
        <v>8469301.3854759466</v>
      </c>
      <c r="E27" s="10">
        <v>8469301.3854759466</v>
      </c>
      <c r="F27" s="10">
        <v>1001240.85</v>
      </c>
      <c r="G27" s="10">
        <v>0</v>
      </c>
      <c r="H27" s="10">
        <v>125090.45999999999</v>
      </c>
      <c r="I27" s="10">
        <v>1275151.51</v>
      </c>
      <c r="J27" s="10">
        <v>8330462.5999999996</v>
      </c>
      <c r="K27" s="10">
        <v>20505.939999999999</v>
      </c>
      <c r="L27" s="10">
        <v>0</v>
      </c>
      <c r="M27" s="8">
        <f t="shared" si="2"/>
        <v>10752451.359999999</v>
      </c>
    </row>
    <row r="28" spans="3:13" s="17" customFormat="1" x14ac:dyDescent="0.25">
      <c r="C28" s="15" t="s">
        <v>36</v>
      </c>
      <c r="D28" s="10">
        <v>1972647.1856533396</v>
      </c>
      <c r="E28" s="10">
        <v>1972647.1856533396</v>
      </c>
      <c r="F28" s="10">
        <v>54146.66</v>
      </c>
      <c r="G28" s="10">
        <v>766519.73</v>
      </c>
      <c r="H28" s="10">
        <v>18450.5</v>
      </c>
      <c r="I28" s="10">
        <v>81956.399999999994</v>
      </c>
      <c r="J28" s="10">
        <v>78856.399999999994</v>
      </c>
      <c r="K28" s="10">
        <v>13375</v>
      </c>
      <c r="L28" s="10">
        <v>78966.14</v>
      </c>
      <c r="M28" s="8">
        <f t="shared" si="2"/>
        <v>1092270.83</v>
      </c>
    </row>
    <row r="29" spans="3:13" x14ac:dyDescent="0.25">
      <c r="C29" s="9" t="s">
        <v>37</v>
      </c>
      <c r="D29" s="12">
        <v>1486893.6901719975</v>
      </c>
      <c r="E29" s="12">
        <v>1486893.6901719975</v>
      </c>
      <c r="F29" s="12">
        <v>568185</v>
      </c>
      <c r="G29" s="12">
        <v>0</v>
      </c>
      <c r="H29" s="12">
        <v>0</v>
      </c>
      <c r="I29" s="12">
        <v>1427704.5</v>
      </c>
      <c r="J29" s="12">
        <v>0</v>
      </c>
      <c r="K29" s="12">
        <v>0</v>
      </c>
      <c r="L29" s="12">
        <v>-485</v>
      </c>
      <c r="M29" s="8">
        <f t="shared" si="2"/>
        <v>1995404.5</v>
      </c>
    </row>
    <row r="30" spans="3:13" x14ac:dyDescent="0.25">
      <c r="C30" s="9" t="s">
        <v>38</v>
      </c>
      <c r="D30" s="12"/>
      <c r="E30" s="12"/>
      <c r="F30" s="12"/>
      <c r="G30" s="12"/>
      <c r="H30" s="12"/>
      <c r="I30" s="12"/>
      <c r="J30" s="12"/>
      <c r="M30" s="8">
        <f t="shared" si="2"/>
        <v>0</v>
      </c>
    </row>
    <row r="31" spans="3:13" x14ac:dyDescent="0.25">
      <c r="C31" s="9" t="s">
        <v>39</v>
      </c>
      <c r="D31" s="12"/>
      <c r="E31" s="12"/>
      <c r="F31" s="12"/>
      <c r="G31" s="12"/>
      <c r="H31" s="12"/>
      <c r="I31" s="12"/>
      <c r="J31" s="12"/>
      <c r="M31" s="8">
        <f t="shared" si="2"/>
        <v>0</v>
      </c>
    </row>
    <row r="32" spans="3:13" x14ac:dyDescent="0.25">
      <c r="C32" s="9" t="s">
        <v>40</v>
      </c>
      <c r="D32" s="12">
        <v>128126736.58355141</v>
      </c>
      <c r="E32" s="12">
        <v>128126736.58355141</v>
      </c>
      <c r="F32" s="12">
        <v>0</v>
      </c>
      <c r="G32" s="12">
        <v>9787505.1699999999</v>
      </c>
      <c r="H32" s="12">
        <v>2286375.5099999998</v>
      </c>
      <c r="I32" s="12">
        <v>6942010.9199999999</v>
      </c>
      <c r="J32" s="12">
        <v>4660772.78</v>
      </c>
      <c r="K32" s="12">
        <v>10160580.43</v>
      </c>
      <c r="L32" s="12">
        <v>16318788.34</v>
      </c>
      <c r="M32" s="8">
        <f t="shared" si="2"/>
        <v>50156033.150000006</v>
      </c>
    </row>
    <row r="33" spans="3:13" x14ac:dyDescent="0.25">
      <c r="C33" s="9" t="s">
        <v>41</v>
      </c>
      <c r="D33" s="12"/>
      <c r="E33" s="12"/>
      <c r="F33" s="12"/>
      <c r="G33" s="12"/>
      <c r="H33" s="12"/>
      <c r="I33" s="12"/>
      <c r="J33" s="12"/>
      <c r="M33" s="8">
        <f t="shared" si="2"/>
        <v>0</v>
      </c>
    </row>
    <row r="34" spans="3:13" x14ac:dyDescent="0.25">
      <c r="C34" s="9" t="s">
        <v>42</v>
      </c>
      <c r="D34" s="12">
        <v>43562963.687844492</v>
      </c>
      <c r="E34" s="12">
        <v>43562963.687844492</v>
      </c>
      <c r="F34" s="12">
        <v>10478651.120000001</v>
      </c>
      <c r="G34" s="12">
        <v>134.99</v>
      </c>
      <c r="H34" s="12">
        <v>14632951.799999999</v>
      </c>
      <c r="I34" s="12">
        <v>9265610.3500000015</v>
      </c>
      <c r="J34" s="12">
        <v>2507502.7999999998</v>
      </c>
      <c r="K34" s="12">
        <v>1138725.8</v>
      </c>
      <c r="L34" s="12">
        <v>61163.270000000004</v>
      </c>
      <c r="M34" s="8">
        <f t="shared" si="2"/>
        <v>38084740.130000003</v>
      </c>
    </row>
    <row r="35" spans="3:13" s="26" customFormat="1" x14ac:dyDescent="0.25">
      <c r="C35" s="6" t="s">
        <v>43</v>
      </c>
      <c r="D35" s="7">
        <v>0</v>
      </c>
      <c r="E35" s="7">
        <f>SUM(E36:E43)</f>
        <v>0</v>
      </c>
      <c r="F35" s="7">
        <f t="shared" ref="F35:G35" si="6">SUM(F36:F43)</f>
        <v>0</v>
      </c>
      <c r="G35" s="7">
        <f t="shared" si="6"/>
        <v>0</v>
      </c>
      <c r="M35" s="25">
        <f t="shared" si="2"/>
        <v>0</v>
      </c>
    </row>
    <row r="36" spans="3:13" x14ac:dyDescent="0.25">
      <c r="C36" s="9" t="s">
        <v>44</v>
      </c>
      <c r="D36" s="22"/>
      <c r="E36" s="22"/>
      <c r="M36" s="8">
        <f t="shared" si="2"/>
        <v>0</v>
      </c>
    </row>
    <row r="37" spans="3:13" x14ac:dyDescent="0.25">
      <c r="C37" s="9" t="s">
        <v>45</v>
      </c>
      <c r="D37" s="22"/>
      <c r="E37" s="22"/>
      <c r="M37" s="8">
        <f t="shared" si="2"/>
        <v>0</v>
      </c>
    </row>
    <row r="38" spans="3:13" x14ac:dyDescent="0.25">
      <c r="C38" s="9" t="s">
        <v>46</v>
      </c>
      <c r="D38" s="22"/>
      <c r="E38" s="22"/>
      <c r="M38" s="8">
        <f t="shared" si="2"/>
        <v>0</v>
      </c>
    </row>
    <row r="39" spans="3:13" x14ac:dyDescent="0.25">
      <c r="C39" s="9" t="s">
        <v>47</v>
      </c>
      <c r="D39" s="22"/>
      <c r="E39" s="22"/>
      <c r="M39" s="8">
        <f t="shared" si="2"/>
        <v>0</v>
      </c>
    </row>
    <row r="40" spans="3:13" x14ac:dyDescent="0.25">
      <c r="C40" s="9" t="s">
        <v>48</v>
      </c>
      <c r="D40" s="22"/>
      <c r="E40" s="22"/>
      <c r="M40" s="8">
        <f t="shared" si="2"/>
        <v>0</v>
      </c>
    </row>
    <row r="41" spans="3:13" x14ac:dyDescent="0.25">
      <c r="C41" s="9" t="s">
        <v>49</v>
      </c>
      <c r="D41" s="22"/>
      <c r="E41" s="22"/>
      <c r="M41" s="8">
        <f t="shared" ref="M41:M72" si="7">SUM(F41:L41)</f>
        <v>0</v>
      </c>
    </row>
    <row r="42" spans="3:13" x14ac:dyDescent="0.25">
      <c r="C42" s="9" t="s">
        <v>50</v>
      </c>
      <c r="D42" s="22"/>
      <c r="E42" s="22"/>
      <c r="M42" s="8">
        <f t="shared" si="7"/>
        <v>0</v>
      </c>
    </row>
    <row r="43" spans="3:13" x14ac:dyDescent="0.25">
      <c r="C43" s="9" t="s">
        <v>51</v>
      </c>
      <c r="D43" s="22"/>
      <c r="E43" s="22"/>
      <c r="M43" s="8">
        <f t="shared" si="7"/>
        <v>0</v>
      </c>
    </row>
    <row r="44" spans="3:13" x14ac:dyDescent="0.25">
      <c r="C44" s="6" t="s">
        <v>52</v>
      </c>
      <c r="D44" s="7">
        <v>0</v>
      </c>
      <c r="E44" s="7">
        <f>SUM(E45:E50)</f>
        <v>0</v>
      </c>
      <c r="M44" s="8">
        <f t="shared" si="7"/>
        <v>0</v>
      </c>
    </row>
    <row r="45" spans="3:13" x14ac:dyDescent="0.25">
      <c r="C45" s="9" t="s">
        <v>53</v>
      </c>
      <c r="D45" s="22"/>
      <c r="E45" s="22"/>
      <c r="M45" s="8">
        <f t="shared" si="7"/>
        <v>0</v>
      </c>
    </row>
    <row r="46" spans="3:13" x14ac:dyDescent="0.25">
      <c r="C46" s="9" t="s">
        <v>54</v>
      </c>
      <c r="D46" s="22"/>
      <c r="E46" s="22"/>
      <c r="M46" s="8">
        <f t="shared" si="7"/>
        <v>0</v>
      </c>
    </row>
    <row r="47" spans="3:13" x14ac:dyDescent="0.25">
      <c r="C47" s="9" t="s">
        <v>55</v>
      </c>
      <c r="D47" s="22"/>
      <c r="E47" s="22"/>
      <c r="M47" s="8">
        <f t="shared" si="7"/>
        <v>0</v>
      </c>
    </row>
    <row r="48" spans="3:13" x14ac:dyDescent="0.25">
      <c r="C48" s="9" t="s">
        <v>56</v>
      </c>
      <c r="D48" s="22"/>
      <c r="E48" s="22"/>
      <c r="M48" s="8">
        <f t="shared" si="7"/>
        <v>0</v>
      </c>
    </row>
    <row r="49" spans="3:13" x14ac:dyDescent="0.25">
      <c r="C49" s="9" t="s">
        <v>57</v>
      </c>
      <c r="D49" s="22"/>
      <c r="E49" s="22"/>
      <c r="M49" s="8">
        <f t="shared" si="7"/>
        <v>0</v>
      </c>
    </row>
    <row r="50" spans="3:13" x14ac:dyDescent="0.25">
      <c r="C50" s="9" t="s">
        <v>58</v>
      </c>
      <c r="D50" s="22"/>
      <c r="E50" s="22"/>
      <c r="M50" s="8">
        <f t="shared" si="7"/>
        <v>0</v>
      </c>
    </row>
    <row r="51" spans="3:13" x14ac:dyDescent="0.25">
      <c r="C51" s="6" t="s">
        <v>59</v>
      </c>
      <c r="D51" s="7">
        <f>SUM(D52:D60)</f>
        <v>134146080.71672636</v>
      </c>
      <c r="E51" s="7">
        <f t="shared" ref="E51" si="8">SUM(E52:E60)</f>
        <v>134146080.71672636</v>
      </c>
      <c r="F51" s="7">
        <f>SUM(F52:F60)</f>
        <v>3204118.05</v>
      </c>
      <c r="G51" s="7">
        <f t="shared" ref="G51:L51" si="9">SUM(G52:G60)</f>
        <v>145429.92000000001</v>
      </c>
      <c r="H51" s="7">
        <f t="shared" si="9"/>
        <v>40491649.780000001</v>
      </c>
      <c r="I51" s="7">
        <f t="shared" si="9"/>
        <v>7835196.7000000002</v>
      </c>
      <c r="J51" s="7">
        <f t="shared" si="9"/>
        <v>22659701.09</v>
      </c>
      <c r="K51" s="7">
        <f t="shared" si="9"/>
        <v>6083387.75</v>
      </c>
      <c r="L51" s="7">
        <f t="shared" si="9"/>
        <v>11302098.250000002</v>
      </c>
      <c r="M51" s="8">
        <f t="shared" si="7"/>
        <v>91721581.540000007</v>
      </c>
    </row>
    <row r="52" spans="3:13" x14ac:dyDescent="0.25">
      <c r="C52" s="9" t="s">
        <v>60</v>
      </c>
      <c r="D52" s="12">
        <v>110356566.62729681</v>
      </c>
      <c r="E52" s="12">
        <v>110356566.62729681</v>
      </c>
      <c r="F52" s="12">
        <v>2760430.05</v>
      </c>
      <c r="G52" s="12">
        <v>145429.92000000001</v>
      </c>
      <c r="H52" s="12">
        <v>40491649.759999998</v>
      </c>
      <c r="I52" s="12">
        <v>7627296.7000000002</v>
      </c>
      <c r="J52" s="12">
        <v>22659701.09</v>
      </c>
      <c r="K52" s="12">
        <v>4495946.8499999996</v>
      </c>
      <c r="L52" s="12">
        <v>11213522.780000001</v>
      </c>
      <c r="M52" s="8">
        <f t="shared" si="7"/>
        <v>89393977.149999991</v>
      </c>
    </row>
    <row r="53" spans="3:13" x14ac:dyDescent="0.25">
      <c r="C53" s="9" t="s">
        <v>61</v>
      </c>
      <c r="D53" s="12"/>
      <c r="E53" s="12"/>
      <c r="F53" s="12"/>
      <c r="G53" s="12"/>
      <c r="H53" s="12"/>
      <c r="I53" s="12"/>
      <c r="J53" s="12"/>
      <c r="M53" s="8">
        <f t="shared" si="7"/>
        <v>0</v>
      </c>
    </row>
    <row r="54" spans="3:13" x14ac:dyDescent="0.25">
      <c r="C54" s="9" t="s">
        <v>62</v>
      </c>
      <c r="D54" s="12"/>
      <c r="E54" s="12"/>
      <c r="F54" s="12"/>
      <c r="G54" s="12"/>
      <c r="H54" s="12"/>
      <c r="I54" s="12"/>
      <c r="J54" s="12"/>
      <c r="M54" s="8">
        <f t="shared" si="7"/>
        <v>0</v>
      </c>
    </row>
    <row r="55" spans="3:13" x14ac:dyDescent="0.25">
      <c r="C55" s="9" t="s">
        <v>63</v>
      </c>
      <c r="D55" s="12"/>
      <c r="E55" s="12"/>
      <c r="F55" s="12"/>
      <c r="G55" s="12"/>
      <c r="H55" s="12"/>
      <c r="I55" s="12"/>
      <c r="J55" s="12"/>
      <c r="M55" s="8">
        <f t="shared" si="7"/>
        <v>0</v>
      </c>
    </row>
    <row r="56" spans="3:13" x14ac:dyDescent="0.25">
      <c r="C56" s="9" t="s">
        <v>64</v>
      </c>
      <c r="D56" s="12">
        <v>23789514.089429554</v>
      </c>
      <c r="E56" s="12">
        <v>23789514.089429554</v>
      </c>
      <c r="F56" s="12">
        <v>443688</v>
      </c>
      <c r="G56" s="12">
        <v>0</v>
      </c>
      <c r="H56" s="12">
        <v>0.02</v>
      </c>
      <c r="I56" s="12">
        <v>207900</v>
      </c>
      <c r="J56" s="12">
        <v>0</v>
      </c>
      <c r="K56" s="12">
        <v>1587440.9</v>
      </c>
      <c r="L56" s="12">
        <v>88575.47</v>
      </c>
      <c r="M56" s="8">
        <f t="shared" si="7"/>
        <v>2327604.39</v>
      </c>
    </row>
    <row r="57" spans="3:13" x14ac:dyDescent="0.25">
      <c r="C57" s="9" t="s">
        <v>65</v>
      </c>
      <c r="D57" s="12"/>
      <c r="E57" s="12"/>
      <c r="F57" s="12"/>
      <c r="G57" s="12"/>
      <c r="H57" s="12"/>
      <c r="I57" s="12"/>
      <c r="J57" s="12"/>
      <c r="M57" s="8">
        <f t="shared" si="7"/>
        <v>0</v>
      </c>
    </row>
    <row r="58" spans="3:13" x14ac:dyDescent="0.25">
      <c r="C58" s="9" t="s">
        <v>66</v>
      </c>
      <c r="D58" s="12"/>
      <c r="E58" s="12"/>
      <c r="F58" s="12"/>
      <c r="G58" s="12"/>
      <c r="H58" s="12"/>
      <c r="I58" s="12"/>
      <c r="J58" s="12"/>
      <c r="M58" s="8">
        <f t="shared" si="7"/>
        <v>0</v>
      </c>
    </row>
    <row r="59" spans="3:13" x14ac:dyDescent="0.25">
      <c r="C59" s="9" t="s">
        <v>67</v>
      </c>
      <c r="D59" s="12"/>
      <c r="E59" s="12"/>
      <c r="F59" s="12"/>
      <c r="G59" s="12"/>
      <c r="H59" s="12"/>
      <c r="I59" s="12"/>
      <c r="J59" s="12"/>
      <c r="K59" s="12"/>
      <c r="L59" s="12"/>
      <c r="M59" s="8">
        <f t="shared" si="7"/>
        <v>0</v>
      </c>
    </row>
    <row r="60" spans="3:13" x14ac:dyDescent="0.25">
      <c r="C60" s="9" t="s">
        <v>68</v>
      </c>
      <c r="D60" s="22"/>
      <c r="E60" s="22"/>
      <c r="F60" s="12"/>
      <c r="G60" s="12"/>
      <c r="H60" s="12"/>
      <c r="I60" s="12"/>
      <c r="J60" s="12"/>
      <c r="K60" s="12"/>
      <c r="L60" s="12"/>
      <c r="M60" s="8">
        <f t="shared" si="7"/>
        <v>0</v>
      </c>
    </row>
    <row r="61" spans="3:13" x14ac:dyDescent="0.25">
      <c r="C61" s="6" t="s">
        <v>69</v>
      </c>
      <c r="D61" s="7">
        <f t="shared" ref="D61:E61" si="10">SUM(D62:D65)</f>
        <v>4828858692.8815002</v>
      </c>
      <c r="E61" s="7">
        <f t="shared" si="10"/>
        <v>4828858692.8815002</v>
      </c>
      <c r="F61" s="7">
        <f>SUM(F62:F65)</f>
        <v>1240661312.6700001</v>
      </c>
      <c r="G61" s="7">
        <f t="shared" ref="G61:L61" si="11">SUM(G62:G65)</f>
        <v>30533331.640000001</v>
      </c>
      <c r="H61" s="7">
        <f t="shared" si="11"/>
        <v>1103724710.22</v>
      </c>
      <c r="I61" s="7">
        <f t="shared" si="11"/>
        <v>118779941.94000001</v>
      </c>
      <c r="J61" s="7">
        <f t="shared" si="11"/>
        <v>78359369.339999989</v>
      </c>
      <c r="K61" s="7">
        <f t="shared" si="11"/>
        <v>84484949.950000003</v>
      </c>
      <c r="L61" s="7">
        <f t="shared" si="11"/>
        <v>85884840.149999991</v>
      </c>
      <c r="M61" s="8">
        <f t="shared" si="7"/>
        <v>2742428455.9100003</v>
      </c>
    </row>
    <row r="62" spans="3:13" x14ac:dyDescent="0.25">
      <c r="C62" s="9" t="s">
        <v>70</v>
      </c>
      <c r="D62" s="12">
        <v>3998500</v>
      </c>
      <c r="E62" s="12">
        <v>3998500</v>
      </c>
      <c r="F62" s="12"/>
      <c r="G62" s="12"/>
      <c r="H62" s="12"/>
      <c r="I62" s="12"/>
      <c r="J62" s="12"/>
      <c r="K62" s="12"/>
      <c r="L62" s="12">
        <v>0</v>
      </c>
      <c r="M62" s="8">
        <f t="shared" si="7"/>
        <v>0</v>
      </c>
    </row>
    <row r="63" spans="3:13" x14ac:dyDescent="0.25">
      <c r="C63" s="9" t="s">
        <v>71</v>
      </c>
      <c r="D63" s="12">
        <v>4824860192.8815002</v>
      </c>
      <c r="E63" s="12">
        <v>4824860192.8815002</v>
      </c>
      <c r="F63" s="12">
        <v>1240661312.6700001</v>
      </c>
      <c r="G63" s="12">
        <v>30533331.640000001</v>
      </c>
      <c r="H63" s="12">
        <v>1103724710.22</v>
      </c>
      <c r="I63" s="12">
        <v>118779941.94000001</v>
      </c>
      <c r="J63" s="12">
        <v>78359369.339999989</v>
      </c>
      <c r="K63" s="12">
        <v>84484949.950000003</v>
      </c>
      <c r="L63" s="12">
        <v>85884840.149999991</v>
      </c>
      <c r="M63" s="8">
        <f t="shared" si="7"/>
        <v>2742428455.9100003</v>
      </c>
    </row>
    <row r="64" spans="3:13" x14ac:dyDescent="0.25">
      <c r="C64" s="9"/>
      <c r="D64" s="12"/>
      <c r="E64" s="12"/>
      <c r="F64" s="12"/>
      <c r="G64" s="12"/>
      <c r="H64" s="12"/>
      <c r="I64" s="12"/>
      <c r="J64" s="12"/>
      <c r="M64" s="8"/>
    </row>
    <row r="65" spans="3:13" x14ac:dyDescent="0.25">
      <c r="C65" s="9"/>
      <c r="D65" s="12"/>
      <c r="E65" s="12"/>
      <c r="F65" s="12"/>
      <c r="G65" s="12"/>
      <c r="H65" s="12"/>
      <c r="I65" s="12"/>
      <c r="J65" s="12"/>
      <c r="M65" s="8"/>
    </row>
    <row r="66" spans="3:13" s="26" customFormat="1" x14ac:dyDescent="0.25">
      <c r="C66" s="6" t="s">
        <v>72</v>
      </c>
      <c r="D66" s="12">
        <v>0</v>
      </c>
      <c r="E66" s="12">
        <f>SUM(E67:E68)</f>
        <v>0</v>
      </c>
      <c r="F66" s="12">
        <f t="shared" ref="F66:G66" si="12">SUM(F67:F68)</f>
        <v>0</v>
      </c>
      <c r="G66" s="12">
        <f t="shared" si="12"/>
        <v>0</v>
      </c>
      <c r="H66" s="12"/>
      <c r="I66" s="12"/>
      <c r="J66" s="12"/>
      <c r="M66" s="25">
        <f t="shared" ref="M66:M71" si="13">SUM(F66:L66)</f>
        <v>0</v>
      </c>
    </row>
    <row r="67" spans="3:13" x14ac:dyDescent="0.25">
      <c r="C67" s="9" t="s">
        <v>73</v>
      </c>
      <c r="D67" s="22"/>
      <c r="E67" s="22"/>
      <c r="M67" s="8">
        <f t="shared" si="13"/>
        <v>0</v>
      </c>
    </row>
    <row r="68" spans="3:13" x14ac:dyDescent="0.25">
      <c r="C68" s="9" t="s">
        <v>74</v>
      </c>
      <c r="D68" s="22"/>
      <c r="E68" s="22"/>
      <c r="M68" s="8">
        <f t="shared" si="13"/>
        <v>0</v>
      </c>
    </row>
    <row r="69" spans="3:13" x14ac:dyDescent="0.25">
      <c r="C69" s="6" t="s">
        <v>75</v>
      </c>
      <c r="D69" s="7">
        <f t="shared" ref="D69:E69" si="14">SUM(D70:D73)</f>
        <v>561999000</v>
      </c>
      <c r="E69" s="7">
        <f t="shared" si="14"/>
        <v>561999000</v>
      </c>
      <c r="F69" s="7">
        <f>SUM(F70:F73)</f>
        <v>159928499.42000002</v>
      </c>
      <c r="G69" s="7">
        <f t="shared" ref="G69:L69" si="15">SUM(G70:G73)</f>
        <v>184445852.01999998</v>
      </c>
      <c r="H69" s="7">
        <f t="shared" si="15"/>
        <v>285095867.44</v>
      </c>
      <c r="I69" s="7">
        <f t="shared" si="15"/>
        <v>223194545.23999998</v>
      </c>
      <c r="J69" s="7">
        <f t="shared" si="15"/>
        <v>206168915.72</v>
      </c>
      <c r="K69" s="7">
        <f t="shared" si="15"/>
        <v>276525480.73000002</v>
      </c>
      <c r="L69" s="7">
        <f t="shared" si="15"/>
        <v>222113510.04999998</v>
      </c>
      <c r="M69" s="8">
        <f t="shared" si="13"/>
        <v>1557472670.6200001</v>
      </c>
    </row>
    <row r="70" spans="3:13" x14ac:dyDescent="0.25">
      <c r="C70" s="9" t="s">
        <v>76</v>
      </c>
      <c r="D70" s="22"/>
      <c r="E70" s="22"/>
      <c r="F70" s="28">
        <v>145928287.34</v>
      </c>
      <c r="G70" s="28">
        <v>170413484.88</v>
      </c>
      <c r="H70" s="28">
        <v>266350191.13999999</v>
      </c>
      <c r="I70" s="29">
        <v>208617606.19999999</v>
      </c>
      <c r="J70" s="28">
        <v>188274669.21000001</v>
      </c>
      <c r="K70" s="28">
        <v>261902942.83000001</v>
      </c>
      <c r="L70" s="12">
        <v>198962908.25999999</v>
      </c>
      <c r="M70" s="8">
        <f t="shared" si="13"/>
        <v>1440450089.8599999</v>
      </c>
    </row>
    <row r="71" spans="3:13" x14ac:dyDescent="0.25">
      <c r="C71" s="9" t="s">
        <v>77</v>
      </c>
      <c r="D71" s="22"/>
      <c r="E71" s="22"/>
      <c r="F71" s="28"/>
      <c r="G71" s="28"/>
      <c r="H71" s="28"/>
      <c r="I71" s="28"/>
      <c r="J71" s="28"/>
      <c r="K71" s="28"/>
      <c r="M71" s="8">
        <f t="shared" si="13"/>
        <v>0</v>
      </c>
    </row>
    <row r="72" spans="3:13" x14ac:dyDescent="0.25">
      <c r="C72" s="9" t="s">
        <v>78</v>
      </c>
      <c r="D72" s="12">
        <v>561999000</v>
      </c>
      <c r="E72" s="12">
        <v>561999000</v>
      </c>
      <c r="F72" s="12"/>
      <c r="M72" s="17"/>
    </row>
    <row r="73" spans="3:13" x14ac:dyDescent="0.25">
      <c r="C73" s="9" t="s">
        <v>79</v>
      </c>
      <c r="D73" s="22"/>
      <c r="E73" s="22"/>
      <c r="F73" s="28">
        <v>14000212.08</v>
      </c>
      <c r="G73" s="28">
        <v>14032367.140000001</v>
      </c>
      <c r="H73" s="28">
        <v>18745676.300000001</v>
      </c>
      <c r="I73" s="29">
        <v>14576939.039999999</v>
      </c>
      <c r="J73" s="28">
        <v>17894246.510000002</v>
      </c>
      <c r="K73" s="28">
        <v>14622537.9</v>
      </c>
      <c r="L73" s="12">
        <v>23150601.789999999</v>
      </c>
      <c r="M73" s="8">
        <f t="shared" ref="M73:M82" si="16">SUM(F73:L73)</f>
        <v>117022580.75999999</v>
      </c>
    </row>
    <row r="74" spans="3:13" x14ac:dyDescent="0.25">
      <c r="C74" s="3" t="s">
        <v>80</v>
      </c>
      <c r="D74" s="4"/>
      <c r="E74" s="4"/>
      <c r="F74" s="4"/>
      <c r="G74" s="4"/>
      <c r="H74" s="4"/>
      <c r="I74" s="4"/>
      <c r="J74" s="4"/>
      <c r="K74" s="4"/>
      <c r="L74" s="4"/>
      <c r="M74" s="8">
        <f t="shared" si="16"/>
        <v>0</v>
      </c>
    </row>
    <row r="75" spans="3:13" x14ac:dyDescent="0.25">
      <c r="C75" s="6" t="s">
        <v>81</v>
      </c>
      <c r="D75" s="7">
        <v>0</v>
      </c>
      <c r="E75" s="7">
        <f>SUM(E76:E77)</f>
        <v>0</v>
      </c>
      <c r="F75" s="27"/>
      <c r="G75" s="27"/>
      <c r="H75" s="27"/>
      <c r="I75" s="27"/>
      <c r="J75" s="27"/>
      <c r="K75" s="27"/>
      <c r="L75" s="27"/>
      <c r="M75" s="8">
        <f t="shared" si="16"/>
        <v>0</v>
      </c>
    </row>
    <row r="76" spans="3:13" x14ac:dyDescent="0.25">
      <c r="C76" s="9" t="s">
        <v>82</v>
      </c>
      <c r="D76" s="22"/>
      <c r="E76" s="22"/>
      <c r="M76" s="8">
        <f t="shared" si="16"/>
        <v>0</v>
      </c>
    </row>
    <row r="77" spans="3:13" x14ac:dyDescent="0.25">
      <c r="C77" s="9" t="s">
        <v>83</v>
      </c>
      <c r="D77" s="22"/>
      <c r="E77" s="22"/>
      <c r="M77" s="8">
        <f t="shared" si="16"/>
        <v>0</v>
      </c>
    </row>
    <row r="78" spans="3:13" x14ac:dyDescent="0.25">
      <c r="C78" s="6" t="s">
        <v>84</v>
      </c>
      <c r="D78" s="7">
        <v>0</v>
      </c>
      <c r="E78" s="7">
        <f>SUM(E79:E80)</f>
        <v>0</v>
      </c>
      <c r="F78" s="7">
        <f>SUM(F79:F80)</f>
        <v>105204880078.39</v>
      </c>
      <c r="G78" s="7">
        <f t="shared" ref="G78:L78" si="17">SUM(G79:G80)</f>
        <v>103732301882.17</v>
      </c>
      <c r="H78" s="7">
        <f t="shared" si="17"/>
        <v>104691268377.28</v>
      </c>
      <c r="I78" s="7">
        <f t="shared" si="17"/>
        <v>100444011167.06</v>
      </c>
      <c r="J78" s="7">
        <f t="shared" si="17"/>
        <v>102046156271.67999</v>
      </c>
      <c r="K78" s="7">
        <f t="shared" si="17"/>
        <v>102308964189.45999</v>
      </c>
      <c r="L78" s="7">
        <f t="shared" si="17"/>
        <v>106721323667.17999</v>
      </c>
      <c r="M78" s="8">
        <f t="shared" si="16"/>
        <v>725148905633.21997</v>
      </c>
    </row>
    <row r="79" spans="3:13" x14ac:dyDescent="0.25">
      <c r="C79" s="9" t="s">
        <v>85</v>
      </c>
      <c r="D79" s="22"/>
      <c r="E79" s="22"/>
      <c r="F79" s="28">
        <v>60315461846.790001</v>
      </c>
      <c r="G79" s="28">
        <v>59053744424.220001</v>
      </c>
      <c r="H79" s="28">
        <v>58733549043.120003</v>
      </c>
      <c r="I79" s="29">
        <v>55031787575.730003</v>
      </c>
      <c r="J79" s="28">
        <v>55399580489.099998</v>
      </c>
      <c r="K79" s="28">
        <v>55315198473.150002</v>
      </c>
      <c r="L79" s="12">
        <v>58204135960.870003</v>
      </c>
      <c r="M79" s="8">
        <f t="shared" si="16"/>
        <v>402053457812.98004</v>
      </c>
    </row>
    <row r="80" spans="3:13" x14ac:dyDescent="0.25">
      <c r="C80" s="9" t="s">
        <v>86</v>
      </c>
      <c r="D80" s="22"/>
      <c r="E80" s="22"/>
      <c r="F80" s="28">
        <v>44889418231.599998</v>
      </c>
      <c r="G80" s="28">
        <v>44678557457.949997</v>
      </c>
      <c r="H80" s="28">
        <v>45957719334.160004</v>
      </c>
      <c r="I80" s="29">
        <v>45412223591.330002</v>
      </c>
      <c r="J80" s="28">
        <v>46646575782.580002</v>
      </c>
      <c r="K80" s="28">
        <v>46993765716.309998</v>
      </c>
      <c r="L80" s="12">
        <v>48517187706.309998</v>
      </c>
      <c r="M80" s="8">
        <f t="shared" si="16"/>
        <v>323095447820.23999</v>
      </c>
    </row>
    <row r="81" spans="3:13" x14ac:dyDescent="0.25">
      <c r="C81" s="6" t="s">
        <v>87</v>
      </c>
      <c r="D81" s="7">
        <v>0</v>
      </c>
      <c r="E81" s="7">
        <f>SUM(E82)</f>
        <v>0</v>
      </c>
      <c r="M81" s="8">
        <f t="shared" si="16"/>
        <v>0</v>
      </c>
    </row>
    <row r="82" spans="3:13" x14ac:dyDescent="0.25">
      <c r="C82" s="9" t="s">
        <v>88</v>
      </c>
      <c r="D82" s="22"/>
      <c r="E82" s="22"/>
      <c r="M82" s="8">
        <f t="shared" si="16"/>
        <v>0</v>
      </c>
    </row>
    <row r="83" spans="3:13" x14ac:dyDescent="0.25">
      <c r="C83" s="30" t="s">
        <v>89</v>
      </c>
      <c r="D83" s="31">
        <f>+D9+D15+D25+D51+D61+D69</f>
        <v>48415295093.998512</v>
      </c>
      <c r="E83" s="31">
        <f>+E9+E15+E25+E51+E61+E69</f>
        <v>48415295093.998512</v>
      </c>
      <c r="F83" s="31">
        <f>+F78+F69+F61+F51+F25+F15+F9</f>
        <v>110788206093.24001</v>
      </c>
      <c r="G83" s="31">
        <f>+G78+G69+G61+G51+G25+G15+G9</f>
        <v>108178934928.67</v>
      </c>
      <c r="H83" s="31">
        <f>+H78+H69+H61+H51+H25+H15+H9</f>
        <v>109910893027.97002</v>
      </c>
      <c r="I83" s="31">
        <f t="shared" ref="I83:M83" si="18">+I78+I69+I61+I51+I25+I15+I9</f>
        <v>105052795543.72</v>
      </c>
      <c r="J83" s="31">
        <f t="shared" si="18"/>
        <v>105931659895.09</v>
      </c>
      <c r="K83" s="31">
        <f t="shared" si="18"/>
        <v>107585152690.85999</v>
      </c>
      <c r="L83" s="31">
        <f t="shared" si="18"/>
        <v>112812438437.88998</v>
      </c>
      <c r="M83" s="31">
        <f t="shared" si="18"/>
        <v>760260080617.44006</v>
      </c>
    </row>
    <row r="84" spans="3:13" ht="15.75" x14ac:dyDescent="0.25">
      <c r="C84" s="32" t="s">
        <v>90</v>
      </c>
      <c r="D84" s="32"/>
      <c r="E84" s="33"/>
      <c r="F84" s="34"/>
      <c r="G84" s="34"/>
      <c r="H84" s="34"/>
      <c r="I84" s="34"/>
      <c r="J84" s="34"/>
      <c r="K84" s="34"/>
      <c r="L84" s="34"/>
    </row>
    <row r="85" spans="3:13" ht="15.75" x14ac:dyDescent="0.25">
      <c r="C85" s="32" t="s">
        <v>91</v>
      </c>
      <c r="D85" s="32"/>
      <c r="E85" s="35"/>
      <c r="F85" s="36"/>
    </row>
    <row r="86" spans="3:13" x14ac:dyDescent="0.25">
      <c r="D86" s="22"/>
      <c r="E86" s="22"/>
      <c r="F86" s="22"/>
      <c r="G86" s="22"/>
    </row>
    <row r="88" spans="3:13" x14ac:dyDescent="0.25">
      <c r="F88" s="37"/>
    </row>
  </sheetData>
  <mergeCells count="8">
    <mergeCell ref="C1:M1"/>
    <mergeCell ref="C2:M2"/>
    <mergeCell ref="C3:M3"/>
    <mergeCell ref="C4:M4"/>
    <mergeCell ref="C6:C7"/>
    <mergeCell ref="D6:D7"/>
    <mergeCell ref="E6:E7"/>
    <mergeCell ref="F6:M6"/>
  </mergeCells>
  <pageMargins left="0.70866141732283472" right="0.70866141732283472" top="0.74803149606299213" bottom="0.74803149606299213" header="0.31496062992125984" footer="0.31496062992125984"/>
  <pageSetup paperSize="9" scale="27" orientation="portrait" r:id="rId1"/>
  <ignoredErrors>
    <ignoredError sqref="M10:M23 M27:M37 M52:M6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Alinor Trinidad Acosta Peralta</dc:creator>
  <cp:lastModifiedBy>Alinor Trinidad Acosta Peralta</cp:lastModifiedBy>
  <cp:lastPrinted>2022-12-08T21:11:31Z</cp:lastPrinted>
  <dcterms:created xsi:type="dcterms:W3CDTF">2022-12-08T20:22:31Z</dcterms:created>
  <dcterms:modified xsi:type="dcterms:W3CDTF">2022-12-08T21:11:55Z</dcterms:modified>
</cp:coreProperties>
</file>