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D5D0B678-54D6-49F1-9FC3-08C45BF3B3C7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1" l="1"/>
  <c r="P81" i="1"/>
  <c r="E81" i="1"/>
  <c r="P80" i="1"/>
  <c r="P79" i="1"/>
  <c r="O78" i="1"/>
  <c r="N78" i="1"/>
  <c r="M78" i="1"/>
  <c r="M83" i="1" s="1"/>
  <c r="L78" i="1"/>
  <c r="K78" i="1"/>
  <c r="J78" i="1"/>
  <c r="I78" i="1"/>
  <c r="H78" i="1"/>
  <c r="H83" i="1" s="1"/>
  <c r="G78" i="1"/>
  <c r="G83" i="1" s="1"/>
  <c r="F78" i="1"/>
  <c r="F83" i="1" s="1"/>
  <c r="E78" i="1"/>
  <c r="P77" i="1"/>
  <c r="P76" i="1"/>
  <c r="P75" i="1"/>
  <c r="E75" i="1"/>
  <c r="P74" i="1"/>
  <c r="P73" i="1"/>
  <c r="P71" i="1"/>
  <c r="P70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P67" i="1"/>
  <c r="G66" i="1"/>
  <c r="P66" i="1" s="1"/>
  <c r="F66" i="1"/>
  <c r="E66" i="1"/>
  <c r="P63" i="1"/>
  <c r="P62" i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E44" i="1"/>
  <c r="P43" i="1"/>
  <c r="P42" i="1"/>
  <c r="P41" i="1"/>
  <c r="P40" i="1"/>
  <c r="P39" i="1"/>
  <c r="P38" i="1"/>
  <c r="P37" i="1"/>
  <c r="P36" i="1"/>
  <c r="G35" i="1"/>
  <c r="F35" i="1"/>
  <c r="P35" i="1" s="1"/>
  <c r="E35" i="1"/>
  <c r="P34" i="1"/>
  <c r="P33" i="1"/>
  <c r="P32" i="1"/>
  <c r="P31" i="1"/>
  <c r="P30" i="1"/>
  <c r="P29" i="1"/>
  <c r="P28" i="1"/>
  <c r="P27" i="1"/>
  <c r="P26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P23" i="1"/>
  <c r="P22" i="1"/>
  <c r="P21" i="1"/>
  <c r="P20" i="1"/>
  <c r="P19" i="1"/>
  <c r="P18" i="1"/>
  <c r="P17" i="1"/>
  <c r="P16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P13" i="1"/>
  <c r="P12" i="1"/>
  <c r="P11" i="1"/>
  <c r="P10" i="1"/>
  <c r="O9" i="1"/>
  <c r="N9" i="1"/>
  <c r="M9" i="1"/>
  <c r="L9" i="1"/>
  <c r="K9" i="1"/>
  <c r="J9" i="1"/>
  <c r="I9" i="1"/>
  <c r="H9" i="1"/>
  <c r="G9" i="1"/>
  <c r="F9" i="1"/>
  <c r="E9" i="1"/>
  <c r="D9" i="1"/>
  <c r="D83" i="1" s="1"/>
  <c r="E83" i="1" l="1"/>
  <c r="J83" i="1"/>
  <c r="O83" i="1"/>
  <c r="P9" i="1"/>
  <c r="P69" i="1"/>
  <c r="K83" i="1"/>
  <c r="L83" i="1"/>
  <c r="N83" i="1"/>
  <c r="P51" i="1"/>
  <c r="P61" i="1"/>
  <c r="P25" i="1"/>
  <c r="P15" i="1"/>
  <c r="I83" i="1"/>
  <c r="P78" i="1"/>
  <c r="P83" i="1" l="1"/>
</calcChain>
</file>

<file path=xl/sharedStrings.xml><?xml version="1.0" encoding="utf-8"?>
<sst xmlns="http://schemas.openxmlformats.org/spreadsheetml/2006/main" count="95" uniqueCount="95">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</sst>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10" fillId="0" borderId="0" xfId="0" applyFont="1"/>
    <xf numFmtId="0" fontId="5" fillId="0" borderId="0" xfId="0" applyFont="1"/>
    <xf numFmtId="43" fontId="5" fillId="0" borderId="0" xfId="0" applyNumberFormat="1" applyFont="1"/>
    <xf numFmtId="0" fontId="11" fillId="4" borderId="0" xfId="0" applyFont="1" applyFill="1"/>
    <xf numFmtId="164" fontId="11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895350</xdr:colOff>
      <xdr:row>83</xdr:row>
      <xdr:rowOff>20732</xdr:rowOff>
    </xdr:from>
    <xdr:to>
      <xdr:col>7</xdr:col>
      <xdr:colOff>293260</xdr:colOff>
      <xdr:row>86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0" y="16098932"/>
          <a:ext cx="2341135" cy="617443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83</xdr:row>
      <xdr:rowOff>34179</xdr:rowOff>
    </xdr:from>
    <xdr:to>
      <xdr:col>8</xdr:col>
      <xdr:colOff>891281</xdr:colOff>
      <xdr:row>86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9375" y="16112379"/>
          <a:ext cx="2367656" cy="670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Q88"/>
  <sheetViews>
    <sheetView showGridLines="0" tabSelected="1" topLeftCell="J1" workbookViewId="0">
      <selection activeCell="H90" sqref="H90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0.5703125" customWidth="1"/>
    <col min="15" max="15" width="22.28515625" customWidth="1"/>
    <col min="16" max="16" width="25.140625" bestFit="1" customWidth="1"/>
    <col min="17" max="20" width="22.28515625" customWidth="1"/>
  </cols>
  <sheetData>
    <row r="1" spans="3:17" ht="21" customHeight="1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3:17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3:17" ht="15.75" customHeight="1" x14ac:dyDescent="0.25"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3:17" ht="15.75" customHeight="1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6" spans="3:17" ht="25.5" customHeight="1" x14ac:dyDescent="0.25">
      <c r="C6" s="46" t="s">
        <v>4</v>
      </c>
      <c r="D6" s="47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3:17" x14ac:dyDescent="0.25">
      <c r="C7" s="46"/>
      <c r="D7" s="48"/>
      <c r="E7" s="50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2" t="s">
        <v>17</v>
      </c>
      <c r="P7" s="1" t="s">
        <v>18</v>
      </c>
    </row>
    <row r="8" spans="3:17" x14ac:dyDescent="0.25">
      <c r="C8" s="3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3:17" x14ac:dyDescent="0.25">
      <c r="C9" s="6" t="s">
        <v>20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O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7">
        <f t="shared" si="1"/>
        <v>175326746.68000001</v>
      </c>
      <c r="M9" s="7">
        <f t="shared" si="1"/>
        <v>186497305.25</v>
      </c>
      <c r="N9" s="7">
        <f t="shared" si="1"/>
        <v>160437318.56</v>
      </c>
      <c r="O9" s="7">
        <f t="shared" si="1"/>
        <v>151953654.54000002</v>
      </c>
      <c r="P9" s="8">
        <f t="shared" ref="P9:P40" si="2">SUM(F9:O9)</f>
        <v>1696430804.49</v>
      </c>
    </row>
    <row r="10" spans="3:17" x14ac:dyDescent="0.25">
      <c r="C10" s="9" t="s">
        <v>21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11">
        <v>102265810.25999999</v>
      </c>
      <c r="M10" s="11">
        <v>103252016.21000001</v>
      </c>
      <c r="N10" s="11">
        <v>104070277.27000001</v>
      </c>
      <c r="O10" s="11">
        <v>104961392.89000002</v>
      </c>
      <c r="P10" s="8">
        <f t="shared" si="2"/>
        <v>1016668783.3100001</v>
      </c>
    </row>
    <row r="11" spans="3:17" x14ac:dyDescent="0.25">
      <c r="C11" s="9" t="s">
        <v>22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12">
        <v>25431813.119999997</v>
      </c>
      <c r="M11" s="12">
        <v>33922971.280000001</v>
      </c>
      <c r="N11" s="12">
        <v>6774155.8799999999</v>
      </c>
      <c r="O11" s="12">
        <v>0.01</v>
      </c>
      <c r="P11" s="8">
        <f t="shared" si="2"/>
        <v>221262535.45999998</v>
      </c>
    </row>
    <row r="12" spans="3:17" x14ac:dyDescent="0.25">
      <c r="C12" s="9" t="s">
        <v>23</v>
      </c>
      <c r="D12" s="10"/>
      <c r="E12" s="11"/>
      <c r="F12" s="11"/>
      <c r="G12" s="11"/>
      <c r="H12" s="13"/>
      <c r="I12" s="10"/>
      <c r="J12" s="10"/>
      <c r="P12" s="8">
        <f t="shared" si="2"/>
        <v>0</v>
      </c>
      <c r="Q12" s="14"/>
    </row>
    <row r="13" spans="3:17" x14ac:dyDescent="0.25">
      <c r="C13" s="9" t="s">
        <v>24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12">
        <v>30905602.080000002</v>
      </c>
      <c r="M13" s="12">
        <v>32197864.450000003</v>
      </c>
      <c r="N13" s="12">
        <v>32282686.080000006</v>
      </c>
      <c r="O13" s="12">
        <v>29559000.789999999</v>
      </c>
      <c r="P13" s="8">
        <f t="shared" si="2"/>
        <v>290138177.54000002</v>
      </c>
    </row>
    <row r="14" spans="3:17" s="17" customFormat="1" x14ac:dyDescent="0.25">
      <c r="C14" s="15" t="s">
        <v>25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10">
        <v>16723521.219999999</v>
      </c>
      <c r="M14" s="10">
        <v>17124453.309999999</v>
      </c>
      <c r="N14" s="10">
        <v>17310199.329999998</v>
      </c>
      <c r="O14" s="10">
        <v>17433260.850000001</v>
      </c>
      <c r="P14" s="8">
        <f t="shared" si="2"/>
        <v>168361308.17999998</v>
      </c>
    </row>
    <row r="15" spans="3:17" s="20" customFormat="1" x14ac:dyDescent="0.25">
      <c r="C15" s="18" t="s">
        <v>26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O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19">
        <f t="shared" si="3"/>
        <v>5580029142.8299999</v>
      </c>
      <c r="M15" s="19">
        <f t="shared" si="3"/>
        <v>5745423740.4199991</v>
      </c>
      <c r="N15" s="19">
        <f t="shared" si="3"/>
        <v>5953419435.1399994</v>
      </c>
      <c r="O15" s="19">
        <f t="shared" si="3"/>
        <v>7965328938.210001</v>
      </c>
      <c r="P15" s="8">
        <f t="shared" si="2"/>
        <v>49084100963.809998</v>
      </c>
    </row>
    <row r="16" spans="3:17" s="17" customFormat="1" x14ac:dyDescent="0.25">
      <c r="C16" s="15" t="s">
        <v>27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10">
        <v>5395805662.1899996</v>
      </c>
      <c r="M16" s="10">
        <v>5575300779.4899998</v>
      </c>
      <c r="N16" s="10">
        <v>5775833856.1599998</v>
      </c>
      <c r="O16" s="10">
        <v>7794765187.250001</v>
      </c>
      <c r="P16" s="8">
        <f t="shared" si="2"/>
        <v>47034641122.729996</v>
      </c>
    </row>
    <row r="17" spans="3:16" s="17" customFormat="1" x14ac:dyDescent="0.25">
      <c r="C17" s="15" t="s">
        <v>28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10">
        <v>14218581.34</v>
      </c>
      <c r="M17" s="10">
        <v>5078990.3</v>
      </c>
      <c r="N17" s="10">
        <v>2675686.2400000002</v>
      </c>
      <c r="O17" s="10">
        <v>2053430.83</v>
      </c>
      <c r="P17" s="8">
        <f t="shared" si="2"/>
        <v>60536720.889999993</v>
      </c>
    </row>
    <row r="18" spans="3:16" x14ac:dyDescent="0.25">
      <c r="C18" s="9" t="s">
        <v>29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12">
        <v>4218156.7200000007</v>
      </c>
      <c r="M18" s="12">
        <v>5228676.58</v>
      </c>
      <c r="N18" s="12">
        <v>4601891.4400000004</v>
      </c>
      <c r="O18" s="12">
        <v>3627542.2800000003</v>
      </c>
      <c r="P18" s="8">
        <f t="shared" si="2"/>
        <v>38852555.379999995</v>
      </c>
    </row>
    <row r="19" spans="3:16" x14ac:dyDescent="0.25">
      <c r="C19" s="9" t="s">
        <v>30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12">
        <v>45760.23</v>
      </c>
      <c r="M19" s="12">
        <v>3218.24</v>
      </c>
      <c r="N19" s="12">
        <v>1696.57</v>
      </c>
      <c r="O19" s="12">
        <v>48646.01</v>
      </c>
      <c r="P19" s="8">
        <f t="shared" si="2"/>
        <v>397215.49</v>
      </c>
    </row>
    <row r="20" spans="3:16" s="17" customFormat="1" ht="15.75" customHeight="1" x14ac:dyDescent="0.25">
      <c r="C20" s="15" t="s">
        <v>31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10">
        <v>26392736.859999999</v>
      </c>
      <c r="M20" s="10">
        <v>27670353.829999998</v>
      </c>
      <c r="N20" s="10">
        <v>40429831.909999996</v>
      </c>
      <c r="O20" s="10">
        <v>30700072.619999997</v>
      </c>
      <c r="P20" s="8">
        <f t="shared" si="2"/>
        <v>569803454.32999992</v>
      </c>
    </row>
    <row r="21" spans="3:16" s="17" customFormat="1" x14ac:dyDescent="0.25">
      <c r="C21" s="15" t="s">
        <v>32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10">
        <v>0</v>
      </c>
      <c r="M21" s="10">
        <v>0</v>
      </c>
      <c r="N21" s="10">
        <v>550922.52</v>
      </c>
      <c r="O21" s="10">
        <v>653930.1</v>
      </c>
      <c r="P21" s="8">
        <f t="shared" si="2"/>
        <v>6895409.9399999995</v>
      </c>
    </row>
    <row r="22" spans="3:16" s="17" customFormat="1" x14ac:dyDescent="0.25">
      <c r="C22" s="15" t="s">
        <v>33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10">
        <v>108660054.68000001</v>
      </c>
      <c r="M22" s="10">
        <v>119457082.40000001</v>
      </c>
      <c r="N22" s="10">
        <v>109774503.13</v>
      </c>
      <c r="O22" s="10">
        <v>118552811.62000002</v>
      </c>
      <c r="P22" s="8">
        <f t="shared" si="2"/>
        <v>1204982942.01</v>
      </c>
    </row>
    <row r="23" spans="3:16" s="17" customFormat="1" x14ac:dyDescent="0.25">
      <c r="C23" s="15" t="s">
        <v>34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10">
        <v>30688190.809999999</v>
      </c>
      <c r="M23" s="10">
        <v>12684639.58</v>
      </c>
      <c r="N23" s="10">
        <v>19551047.169999998</v>
      </c>
      <c r="O23" s="10">
        <v>14927317.500000002</v>
      </c>
      <c r="P23" s="8">
        <f t="shared" si="2"/>
        <v>167991543.03999999</v>
      </c>
    </row>
    <row r="24" spans="3:16" s="17" customFormat="1" x14ac:dyDescent="0.25">
      <c r="C24" s="15" t="s">
        <v>35</v>
      </c>
      <c r="D24" s="21"/>
      <c r="E24" s="21"/>
      <c r="H24" s="23"/>
      <c r="I24" s="24"/>
      <c r="J24" s="10"/>
      <c r="P24" s="8">
        <f t="shared" si="2"/>
        <v>0</v>
      </c>
    </row>
    <row r="25" spans="3:16" s="20" customFormat="1" x14ac:dyDescent="0.25">
      <c r="C25" s="18" t="s">
        <v>36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O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19">
        <f t="shared" si="5"/>
        <v>16458432.75</v>
      </c>
      <c r="M25" s="19">
        <f t="shared" si="5"/>
        <v>4690861.8500000006</v>
      </c>
      <c r="N25" s="19">
        <f t="shared" si="5"/>
        <v>7118141.0300000003</v>
      </c>
      <c r="O25" s="19">
        <f t="shared" si="5"/>
        <v>4651490.9300000006</v>
      </c>
      <c r="P25" s="25">
        <f t="shared" si="2"/>
        <v>118541393.78000002</v>
      </c>
    </row>
    <row r="26" spans="3:16" s="17" customFormat="1" x14ac:dyDescent="0.25">
      <c r="C26" s="15" t="s">
        <v>37</v>
      </c>
      <c r="D26" s="10"/>
      <c r="E26" s="10"/>
      <c r="F26" s="10"/>
      <c r="G26" s="10"/>
      <c r="H26" s="10"/>
      <c r="I26" s="10"/>
      <c r="J26" s="10"/>
      <c r="P26" s="8">
        <f t="shared" si="2"/>
        <v>0</v>
      </c>
    </row>
    <row r="27" spans="3:16" s="17" customFormat="1" x14ac:dyDescent="0.25">
      <c r="C27" s="15" t="s">
        <v>38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10">
        <v>0</v>
      </c>
      <c r="M27" s="10">
        <v>-72988.899999999994</v>
      </c>
      <c r="N27" s="10">
        <v>-1534</v>
      </c>
      <c r="O27" s="10">
        <v>0</v>
      </c>
      <c r="P27" s="8">
        <f t="shared" si="2"/>
        <v>10677928.459999999</v>
      </c>
    </row>
    <row r="28" spans="3:16" s="17" customFormat="1" x14ac:dyDescent="0.25">
      <c r="C28" s="15" t="s">
        <v>39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10">
        <v>78966.14</v>
      </c>
      <c r="M28" s="10">
        <v>79168.56</v>
      </c>
      <c r="N28" s="10">
        <v>0</v>
      </c>
      <c r="O28" s="10">
        <v>494704.28</v>
      </c>
      <c r="P28" s="8">
        <f t="shared" si="2"/>
        <v>1666143.6700000002</v>
      </c>
    </row>
    <row r="29" spans="3:16" x14ac:dyDescent="0.25">
      <c r="C29" s="9" t="s">
        <v>40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12">
        <v>-485</v>
      </c>
      <c r="M29" s="12">
        <v>-723893.93</v>
      </c>
      <c r="N29" s="12">
        <v>0</v>
      </c>
      <c r="O29" s="12">
        <v>0</v>
      </c>
      <c r="P29" s="8">
        <f t="shared" si="2"/>
        <v>1271510.5699999998</v>
      </c>
    </row>
    <row r="30" spans="3:16" x14ac:dyDescent="0.25">
      <c r="C30" s="9" t="s">
        <v>41</v>
      </c>
      <c r="D30" s="12"/>
      <c r="E30" s="12"/>
      <c r="F30" s="12"/>
      <c r="G30" s="12"/>
      <c r="H30" s="12"/>
      <c r="I30" s="12"/>
      <c r="J30" s="12"/>
      <c r="P30" s="8">
        <f t="shared" si="2"/>
        <v>0</v>
      </c>
    </row>
    <row r="31" spans="3:16" x14ac:dyDescent="0.25">
      <c r="C31" s="9" t="s">
        <v>42</v>
      </c>
      <c r="D31" s="12"/>
      <c r="E31" s="12"/>
      <c r="F31" s="12"/>
      <c r="G31" s="12"/>
      <c r="H31" s="12"/>
      <c r="I31" s="12"/>
      <c r="J31" s="12"/>
      <c r="P31" s="8">
        <f t="shared" si="2"/>
        <v>0</v>
      </c>
    </row>
    <row r="32" spans="3:16" x14ac:dyDescent="0.25">
      <c r="C32" s="9" t="s">
        <v>43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12">
        <v>16318788.34</v>
      </c>
      <c r="M32" s="12">
        <v>6482318.7400000002</v>
      </c>
      <c r="N32" s="12">
        <v>7118354.4900000002</v>
      </c>
      <c r="O32" s="12">
        <v>4745188.8600000003</v>
      </c>
      <c r="P32" s="8">
        <f t="shared" si="2"/>
        <v>68501895.24000001</v>
      </c>
    </row>
    <row r="33" spans="3:16" x14ac:dyDescent="0.25">
      <c r="C33" s="9" t="s">
        <v>44</v>
      </c>
      <c r="D33" s="12"/>
      <c r="E33" s="12"/>
      <c r="F33" s="12"/>
      <c r="G33" s="12"/>
      <c r="H33" s="12"/>
      <c r="I33" s="12"/>
      <c r="J33" s="12"/>
      <c r="P33" s="8">
        <f t="shared" si="2"/>
        <v>0</v>
      </c>
    </row>
    <row r="34" spans="3:16" x14ac:dyDescent="0.25">
      <c r="C34" s="9" t="s">
        <v>45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12">
        <v>61163.270000000004</v>
      </c>
      <c r="M34" s="12">
        <v>-1073742.6200000001</v>
      </c>
      <c r="N34" s="12">
        <v>1320.5400000000081</v>
      </c>
      <c r="O34" s="12">
        <v>-588402.21</v>
      </c>
      <c r="P34" s="8">
        <f t="shared" si="2"/>
        <v>36423915.840000004</v>
      </c>
    </row>
    <row r="35" spans="3:16" s="26" customFormat="1" x14ac:dyDescent="0.25">
      <c r="C35" s="6" t="s">
        <v>46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P35" s="25">
        <f t="shared" si="2"/>
        <v>0</v>
      </c>
    </row>
    <row r="36" spans="3:16" x14ac:dyDescent="0.25">
      <c r="C36" s="9" t="s">
        <v>47</v>
      </c>
      <c r="D36" s="22"/>
      <c r="E36" s="22"/>
      <c r="P36" s="8">
        <f t="shared" si="2"/>
        <v>0</v>
      </c>
    </row>
    <row r="37" spans="3:16" x14ac:dyDescent="0.25">
      <c r="C37" s="9" t="s">
        <v>48</v>
      </c>
      <c r="D37" s="22"/>
      <c r="E37" s="22"/>
      <c r="P37" s="8">
        <f t="shared" si="2"/>
        <v>0</v>
      </c>
    </row>
    <row r="38" spans="3:16" x14ac:dyDescent="0.25">
      <c r="C38" s="9" t="s">
        <v>49</v>
      </c>
      <c r="D38" s="22"/>
      <c r="E38" s="22"/>
      <c r="P38" s="8">
        <f t="shared" si="2"/>
        <v>0</v>
      </c>
    </row>
    <row r="39" spans="3:16" x14ac:dyDescent="0.25">
      <c r="C39" s="9" t="s">
        <v>50</v>
      </c>
      <c r="D39" s="22"/>
      <c r="E39" s="22"/>
      <c r="P39" s="8">
        <f t="shared" si="2"/>
        <v>0</v>
      </c>
    </row>
    <row r="40" spans="3:16" x14ac:dyDescent="0.25">
      <c r="C40" s="9" t="s">
        <v>51</v>
      </c>
      <c r="D40" s="22"/>
      <c r="E40" s="22"/>
      <c r="P40" s="8">
        <f t="shared" si="2"/>
        <v>0</v>
      </c>
    </row>
    <row r="41" spans="3:16" x14ac:dyDescent="0.25">
      <c r="C41" s="9" t="s">
        <v>52</v>
      </c>
      <c r="D41" s="22"/>
      <c r="E41" s="22"/>
      <c r="P41" s="8">
        <f t="shared" ref="P41:P72" si="7">SUM(F41:O41)</f>
        <v>0</v>
      </c>
    </row>
    <row r="42" spans="3:16" x14ac:dyDescent="0.25">
      <c r="C42" s="9" t="s">
        <v>53</v>
      </c>
      <c r="D42" s="22"/>
      <c r="E42" s="22"/>
      <c r="P42" s="8">
        <f t="shared" si="7"/>
        <v>0</v>
      </c>
    </row>
    <row r="43" spans="3:16" x14ac:dyDescent="0.25">
      <c r="C43" s="9" t="s">
        <v>54</v>
      </c>
      <c r="D43" s="22"/>
      <c r="E43" s="22"/>
      <c r="P43" s="8">
        <f t="shared" si="7"/>
        <v>0</v>
      </c>
    </row>
    <row r="44" spans="3:16" x14ac:dyDescent="0.25">
      <c r="C44" s="6" t="s">
        <v>55</v>
      </c>
      <c r="D44" s="7">
        <v>0</v>
      </c>
      <c r="E44" s="7">
        <f>SUM(E45:E50)</f>
        <v>0</v>
      </c>
      <c r="P44" s="8">
        <f t="shared" si="7"/>
        <v>0</v>
      </c>
    </row>
    <row r="45" spans="3:16" x14ac:dyDescent="0.25">
      <c r="C45" s="9" t="s">
        <v>56</v>
      </c>
      <c r="D45" s="22"/>
      <c r="E45" s="22"/>
      <c r="P45" s="8">
        <f t="shared" si="7"/>
        <v>0</v>
      </c>
    </row>
    <row r="46" spans="3:16" x14ac:dyDescent="0.25">
      <c r="C46" s="9" t="s">
        <v>57</v>
      </c>
      <c r="D46" s="22"/>
      <c r="E46" s="22"/>
      <c r="P46" s="8">
        <f t="shared" si="7"/>
        <v>0</v>
      </c>
    </row>
    <row r="47" spans="3:16" x14ac:dyDescent="0.25">
      <c r="C47" s="9" t="s">
        <v>58</v>
      </c>
      <c r="D47" s="22"/>
      <c r="E47" s="22"/>
      <c r="P47" s="8">
        <f t="shared" si="7"/>
        <v>0</v>
      </c>
    </row>
    <row r="48" spans="3:16" x14ac:dyDescent="0.25">
      <c r="C48" s="9" t="s">
        <v>59</v>
      </c>
      <c r="D48" s="22"/>
      <c r="E48" s="22"/>
      <c r="P48" s="8">
        <f t="shared" si="7"/>
        <v>0</v>
      </c>
    </row>
    <row r="49" spans="3:16" x14ac:dyDescent="0.25">
      <c r="C49" s="9" t="s">
        <v>60</v>
      </c>
      <c r="D49" s="22"/>
      <c r="E49" s="22"/>
      <c r="P49" s="8">
        <f t="shared" si="7"/>
        <v>0</v>
      </c>
    </row>
    <row r="50" spans="3:16" x14ac:dyDescent="0.25">
      <c r="C50" s="9" t="s">
        <v>61</v>
      </c>
      <c r="D50" s="22"/>
      <c r="E50" s="22"/>
      <c r="P50" s="8">
        <f t="shared" si="7"/>
        <v>0</v>
      </c>
    </row>
    <row r="51" spans="3:16" x14ac:dyDescent="0.25">
      <c r="C51" s="6" t="s">
        <v>62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O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7">
        <f t="shared" si="9"/>
        <v>11302098.250000002</v>
      </c>
      <c r="M51" s="7">
        <f t="shared" si="9"/>
        <v>-66024.289999999979</v>
      </c>
      <c r="N51" s="7">
        <f t="shared" si="9"/>
        <v>-86022</v>
      </c>
      <c r="O51" s="7">
        <f t="shared" si="9"/>
        <v>-479999.87</v>
      </c>
      <c r="P51" s="8">
        <f t="shared" si="7"/>
        <v>91089535.379999995</v>
      </c>
    </row>
    <row r="52" spans="3:16" x14ac:dyDescent="0.25">
      <c r="C52" s="9" t="s">
        <v>63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12">
        <v>11213522.780000001</v>
      </c>
      <c r="M52" s="12">
        <v>-230180.55999999997</v>
      </c>
      <c r="N52" s="12">
        <v>0</v>
      </c>
      <c r="O52" s="12">
        <v>-479999.87</v>
      </c>
      <c r="P52" s="8">
        <f t="shared" si="7"/>
        <v>88683796.719999984</v>
      </c>
    </row>
    <row r="53" spans="3:16" x14ac:dyDescent="0.25">
      <c r="C53" s="9" t="s">
        <v>64</v>
      </c>
      <c r="D53" s="12"/>
      <c r="E53" s="12"/>
      <c r="F53" s="12"/>
      <c r="G53" s="12"/>
      <c r="H53" s="12"/>
      <c r="I53" s="12"/>
      <c r="J53" s="12"/>
      <c r="P53" s="8">
        <f t="shared" si="7"/>
        <v>0</v>
      </c>
    </row>
    <row r="54" spans="3:16" x14ac:dyDescent="0.25">
      <c r="C54" s="9" t="s">
        <v>65</v>
      </c>
      <c r="D54" s="12"/>
      <c r="E54" s="12"/>
      <c r="F54" s="12"/>
      <c r="G54" s="12"/>
      <c r="H54" s="12"/>
      <c r="I54" s="12"/>
      <c r="J54" s="12"/>
      <c r="P54" s="8">
        <f t="shared" si="7"/>
        <v>0</v>
      </c>
    </row>
    <row r="55" spans="3:16" x14ac:dyDescent="0.25">
      <c r="C55" s="9" t="s">
        <v>66</v>
      </c>
      <c r="D55" s="12"/>
      <c r="E55" s="12"/>
      <c r="F55" s="12"/>
      <c r="G55" s="12"/>
      <c r="H55" s="12"/>
      <c r="I55" s="12"/>
      <c r="J55" s="12"/>
      <c r="P55" s="8">
        <f t="shared" si="7"/>
        <v>0</v>
      </c>
    </row>
    <row r="56" spans="3:16" x14ac:dyDescent="0.25">
      <c r="C56" s="9" t="s">
        <v>67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12">
        <v>88575.47</v>
      </c>
      <c r="M56" s="12">
        <v>164156.26999999999</v>
      </c>
      <c r="N56" s="12">
        <v>-86022</v>
      </c>
      <c r="O56" s="12">
        <v>0</v>
      </c>
      <c r="P56" s="8">
        <f t="shared" si="7"/>
        <v>2405738.66</v>
      </c>
    </row>
    <row r="57" spans="3:16" x14ac:dyDescent="0.25">
      <c r="C57" s="9" t="s">
        <v>68</v>
      </c>
      <c r="D57" s="12"/>
      <c r="E57" s="12"/>
      <c r="F57" s="12"/>
      <c r="G57" s="12"/>
      <c r="H57" s="12"/>
      <c r="I57" s="12"/>
      <c r="J57" s="12"/>
      <c r="P57" s="8">
        <f t="shared" si="7"/>
        <v>0</v>
      </c>
    </row>
    <row r="58" spans="3:16" x14ac:dyDescent="0.25">
      <c r="C58" s="9" t="s">
        <v>69</v>
      </c>
      <c r="D58" s="12"/>
      <c r="E58" s="12"/>
      <c r="F58" s="12"/>
      <c r="G58" s="12"/>
      <c r="H58" s="12"/>
      <c r="I58" s="12"/>
      <c r="J58" s="12"/>
      <c r="P58" s="8">
        <f t="shared" si="7"/>
        <v>0</v>
      </c>
    </row>
    <row r="59" spans="3:16" x14ac:dyDescent="0.25">
      <c r="C59" s="9" t="s">
        <v>70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8">
        <f t="shared" si="7"/>
        <v>0</v>
      </c>
    </row>
    <row r="60" spans="3:16" x14ac:dyDescent="0.25">
      <c r="C60" s="9" t="s">
        <v>71</v>
      </c>
      <c r="D60" s="22"/>
      <c r="E60" s="2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8">
        <f t="shared" si="7"/>
        <v>0</v>
      </c>
    </row>
    <row r="61" spans="3:16" x14ac:dyDescent="0.25">
      <c r="C61" s="6" t="s">
        <v>72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O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7">
        <f t="shared" si="11"/>
        <v>85884840.149999991</v>
      </c>
      <c r="M61" s="7">
        <f t="shared" si="11"/>
        <v>49542423.170000002</v>
      </c>
      <c r="N61" s="7">
        <f t="shared" si="11"/>
        <v>57374064.530000001</v>
      </c>
      <c r="O61" s="7">
        <f t="shared" si="11"/>
        <v>118564968.84</v>
      </c>
      <c r="P61" s="8">
        <f t="shared" si="7"/>
        <v>2967909912.4500008</v>
      </c>
    </row>
    <row r="62" spans="3:16" x14ac:dyDescent="0.25">
      <c r="C62" s="9" t="s">
        <v>73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12">
        <v>0</v>
      </c>
      <c r="M62" s="12">
        <v>0</v>
      </c>
      <c r="N62" s="12"/>
      <c r="O62" s="12"/>
      <c r="P62" s="8">
        <f t="shared" si="7"/>
        <v>0</v>
      </c>
    </row>
    <row r="63" spans="3:16" x14ac:dyDescent="0.25">
      <c r="C63" s="9" t="s">
        <v>74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12">
        <v>85884840.149999991</v>
      </c>
      <c r="M63" s="12">
        <v>49542423.170000002</v>
      </c>
      <c r="N63" s="12">
        <v>57374064.530000001</v>
      </c>
      <c r="O63" s="12">
        <v>118564968.84</v>
      </c>
      <c r="P63" s="8">
        <f t="shared" si="7"/>
        <v>2967909912.4500008</v>
      </c>
    </row>
    <row r="64" spans="3:16" x14ac:dyDescent="0.25">
      <c r="C64" s="9"/>
      <c r="D64" s="12"/>
      <c r="E64" s="12"/>
      <c r="F64" s="12"/>
      <c r="G64" s="12"/>
      <c r="H64" s="12"/>
      <c r="I64" s="12"/>
      <c r="J64" s="12"/>
      <c r="P64" s="8"/>
    </row>
    <row r="65" spans="3:16" x14ac:dyDescent="0.25">
      <c r="C65" s="9"/>
      <c r="D65" s="12"/>
      <c r="E65" s="12"/>
      <c r="F65" s="12"/>
      <c r="G65" s="12"/>
      <c r="H65" s="12"/>
      <c r="I65" s="12"/>
      <c r="J65" s="12"/>
      <c r="P65" s="8"/>
    </row>
    <row r="66" spans="3:16" s="26" customFormat="1" x14ac:dyDescent="0.25">
      <c r="C66" s="6" t="s">
        <v>75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P66" s="25">
        <f t="shared" ref="P66:P71" si="13">SUM(F66:O66)</f>
        <v>0</v>
      </c>
    </row>
    <row r="67" spans="3:16" x14ac:dyDescent="0.25">
      <c r="C67" s="9" t="s">
        <v>76</v>
      </c>
      <c r="D67" s="22"/>
      <c r="E67" s="22"/>
      <c r="P67" s="8">
        <f t="shared" si="13"/>
        <v>0</v>
      </c>
    </row>
    <row r="68" spans="3:16" x14ac:dyDescent="0.25">
      <c r="C68" s="9" t="s">
        <v>77</v>
      </c>
      <c r="D68" s="22"/>
      <c r="E68" s="22"/>
      <c r="P68" s="8">
        <f t="shared" si="13"/>
        <v>0</v>
      </c>
    </row>
    <row r="69" spans="3:16" x14ac:dyDescent="0.25">
      <c r="C69" s="6" t="s">
        <v>78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O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7">
        <f t="shared" si="15"/>
        <v>222113510.04999998</v>
      </c>
      <c r="M69" s="7">
        <f t="shared" si="15"/>
        <v>170640556.87</v>
      </c>
      <c r="N69" s="7">
        <f t="shared" si="15"/>
        <v>277925285.36000001</v>
      </c>
      <c r="O69" s="7">
        <f t="shared" si="15"/>
        <v>246691163.56</v>
      </c>
      <c r="P69" s="8">
        <f t="shared" si="13"/>
        <v>2252729676.4100003</v>
      </c>
    </row>
    <row r="70" spans="3:16" x14ac:dyDescent="0.25">
      <c r="C70" s="9" t="s">
        <v>79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12">
        <v>198962908.25999999</v>
      </c>
      <c r="M70" s="30">
        <v>147191518.72999999</v>
      </c>
      <c r="N70" s="11">
        <v>254449958.18000001</v>
      </c>
      <c r="O70" s="11">
        <v>223409165.37</v>
      </c>
      <c r="P70" s="8">
        <f t="shared" si="13"/>
        <v>2065500732.1399999</v>
      </c>
    </row>
    <row r="71" spans="3:16" x14ac:dyDescent="0.25">
      <c r="C71" s="9" t="s">
        <v>80</v>
      </c>
      <c r="D71" s="22"/>
      <c r="E71" s="22"/>
      <c r="F71" s="28"/>
      <c r="G71" s="28"/>
      <c r="H71" s="28"/>
      <c r="I71" s="28"/>
      <c r="J71" s="28"/>
      <c r="K71" s="28"/>
      <c r="P71" s="8">
        <f t="shared" si="13"/>
        <v>0</v>
      </c>
    </row>
    <row r="72" spans="3:16" x14ac:dyDescent="0.25">
      <c r="C72" s="9" t="s">
        <v>81</v>
      </c>
      <c r="D72" s="12">
        <v>561999000</v>
      </c>
      <c r="E72" s="12">
        <v>561999000</v>
      </c>
      <c r="F72" s="12"/>
      <c r="P72" s="17"/>
    </row>
    <row r="73" spans="3:16" x14ac:dyDescent="0.25">
      <c r="C73" s="9" t="s">
        <v>82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12">
        <v>23150601.789999999</v>
      </c>
      <c r="M73" s="30">
        <v>23449038.140000001</v>
      </c>
      <c r="N73" s="11">
        <v>23475327.18</v>
      </c>
      <c r="O73" s="11">
        <v>23281998.190000001</v>
      </c>
      <c r="P73" s="8">
        <f t="shared" ref="P73:P82" si="16">SUM(F73:O73)</f>
        <v>187228944.26999998</v>
      </c>
    </row>
    <row r="74" spans="3:16" x14ac:dyDescent="0.25">
      <c r="C74" s="3" t="s">
        <v>83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8">
        <f t="shared" si="16"/>
        <v>0</v>
      </c>
    </row>
    <row r="75" spans="3:16" x14ac:dyDescent="0.25">
      <c r="C75" s="6" t="s">
        <v>84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8">
        <f t="shared" si="16"/>
        <v>0</v>
      </c>
    </row>
    <row r="76" spans="3:16" x14ac:dyDescent="0.25">
      <c r="C76" s="9" t="s">
        <v>85</v>
      </c>
      <c r="D76" s="22"/>
      <c r="E76" s="22"/>
      <c r="P76" s="8">
        <f t="shared" si="16"/>
        <v>0</v>
      </c>
    </row>
    <row r="77" spans="3:16" x14ac:dyDescent="0.25">
      <c r="C77" s="9" t="s">
        <v>86</v>
      </c>
      <c r="D77" s="22"/>
      <c r="E77" s="22"/>
      <c r="P77" s="8">
        <f t="shared" si="16"/>
        <v>0</v>
      </c>
    </row>
    <row r="78" spans="3:16" x14ac:dyDescent="0.25">
      <c r="C78" s="6" t="s">
        <v>87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O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7">
        <f t="shared" si="17"/>
        <v>106721323667.17999</v>
      </c>
      <c r="M78" s="7">
        <f t="shared" si="17"/>
        <v>114142186032.97</v>
      </c>
      <c r="N78" s="7">
        <f t="shared" si="17"/>
        <v>112295692528.87</v>
      </c>
      <c r="O78" s="7">
        <f t="shared" si="17"/>
        <v>112959771865.03999</v>
      </c>
      <c r="P78" s="8">
        <f t="shared" si="16"/>
        <v>1064546556060.1</v>
      </c>
    </row>
    <row r="79" spans="3:16" x14ac:dyDescent="0.25">
      <c r="C79" s="9" t="s">
        <v>88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12">
        <v>58204135960.870003</v>
      </c>
      <c r="M79" s="30">
        <v>64027585792.650002</v>
      </c>
      <c r="N79" s="11">
        <v>59049365331.18</v>
      </c>
      <c r="O79" s="11">
        <v>57628905119.839996</v>
      </c>
      <c r="P79" s="8">
        <f t="shared" si="16"/>
        <v>582759314056.65002</v>
      </c>
    </row>
    <row r="80" spans="3:16" x14ac:dyDescent="0.25">
      <c r="C80" s="9" t="s">
        <v>89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12">
        <v>48517187706.309998</v>
      </c>
      <c r="M80" s="31">
        <v>50114600240.32</v>
      </c>
      <c r="N80" s="11">
        <v>53246327197.690002</v>
      </c>
      <c r="O80" s="11">
        <v>55330866745.199997</v>
      </c>
      <c r="P80" s="8">
        <f t="shared" si="16"/>
        <v>481787242003.45001</v>
      </c>
    </row>
    <row r="81" spans="3:16" x14ac:dyDescent="0.25">
      <c r="C81" s="6" t="s">
        <v>90</v>
      </c>
      <c r="D81" s="7">
        <v>0</v>
      </c>
      <c r="E81" s="7">
        <f>SUM(E82)</f>
        <v>0</v>
      </c>
      <c r="P81" s="8">
        <f t="shared" si="16"/>
        <v>0</v>
      </c>
    </row>
    <row r="82" spans="3:16" x14ac:dyDescent="0.25">
      <c r="C82" s="9" t="s">
        <v>91</v>
      </c>
      <c r="D82" s="22"/>
      <c r="E82" s="22"/>
      <c r="P82" s="8">
        <f t="shared" si="16"/>
        <v>0</v>
      </c>
    </row>
    <row r="83" spans="3:16" x14ac:dyDescent="0.25">
      <c r="C83" s="32" t="s">
        <v>92</v>
      </c>
      <c r="D83" s="33">
        <f>+D9+D15+D25+D51+D61+D69</f>
        <v>48415295093.998512</v>
      </c>
      <c r="E83" s="33">
        <f>+E9+E15+E25+E51+E61+E69</f>
        <v>48415295093.998512</v>
      </c>
      <c r="F83" s="33">
        <f>+F78+F69+F61+F51+F25+F15+F9</f>
        <v>110788206093.24001</v>
      </c>
      <c r="G83" s="33">
        <f>+G78+G69+G61+G51+G25+G15+G9</f>
        <v>108178934928.67</v>
      </c>
      <c r="H83" s="33">
        <f>+H78+H69+H61+H51+H25+H15+H9</f>
        <v>109910893027.97002</v>
      </c>
      <c r="I83" s="33">
        <f t="shared" ref="I83:P83" si="18">+I78+I69+I61+I51+I25+I15+I9</f>
        <v>105052795543.72</v>
      </c>
      <c r="J83" s="33">
        <f t="shared" si="18"/>
        <v>105931659895.09</v>
      </c>
      <c r="K83" s="33">
        <f t="shared" si="18"/>
        <v>107585152690.85999</v>
      </c>
      <c r="L83" s="33">
        <f t="shared" si="18"/>
        <v>112812438437.88998</v>
      </c>
      <c r="M83" s="33">
        <f t="shared" si="18"/>
        <v>120298914896.24001</v>
      </c>
      <c r="N83" s="33">
        <f t="shared" si="18"/>
        <v>118751880751.48999</v>
      </c>
      <c r="O83" s="33">
        <f t="shared" si="18"/>
        <v>121446482081.24998</v>
      </c>
      <c r="P83" s="33">
        <f t="shared" si="18"/>
        <v>1120757358346.4199</v>
      </c>
    </row>
    <row r="84" spans="3:16" ht="15.75" x14ac:dyDescent="0.25">
      <c r="C84" s="34" t="s">
        <v>93</v>
      </c>
      <c r="D84" s="34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3:16" ht="15.75" x14ac:dyDescent="0.25">
      <c r="C85" s="34" t="s">
        <v>94</v>
      </c>
      <c r="D85" s="34"/>
      <c r="E85" s="37"/>
      <c r="F85" s="38"/>
    </row>
    <row r="86" spans="3:16" x14ac:dyDescent="0.25">
      <c r="D86" s="22"/>
      <c r="E86" s="22"/>
      <c r="F86" s="22"/>
      <c r="G86" s="22"/>
    </row>
    <row r="88" spans="3:16" x14ac:dyDescent="0.25">
      <c r="F88" s="39"/>
    </row>
  </sheetData>
  <mergeCells count="8">
    <mergeCell ref="C1:P1"/>
    <mergeCell ref="C2:P2"/>
    <mergeCell ref="C3:P3"/>
    <mergeCell ref="C4:P4"/>
    <mergeCell ref="C6:C7"/>
    <mergeCell ref="D6:D7"/>
    <mergeCell ref="E6:E7"/>
    <mergeCell ref="F6:P6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ignoredErrors>
    <ignoredError sqref="P10:P19 P20:P36 P52:P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2022-12-08T21:14:35Z</cp:lastPrinted>
  <dcterms:created xsi:type="dcterms:W3CDTF">2022-12-08T20:22:31Z</dcterms:created>
  <dcterms:modified xsi:type="dcterms:W3CDTF">2022-12-08T21:14:42Z</dcterms:modified>
</cp:coreProperties>
</file>