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lvor\Desktop\Presupuesto 2021\Ejecución DIGEPRES 2021\"/>
    </mc:Choice>
  </mc:AlternateContent>
  <xr:revisionPtr revIDLastSave="0" documentId="13_ncr:1_{E22E2984-0786-4896-BC63-F831A9756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resupuesto 2021" sheetId="4" state="hidden" r:id="rId2"/>
  </sheets>
  <externalReferences>
    <externalReference r:id="rId3"/>
  </externalReferences>
  <definedNames>
    <definedName name="_xlnm.Print_Area" localSheetId="0">'P1 Presupuesto Aprobado'!$B$1:$F$108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C86" i="1" s="1"/>
  <c r="C64" i="1"/>
  <c r="C54" i="1"/>
  <c r="C28" i="1"/>
  <c r="C18" i="1"/>
  <c r="C12" i="1"/>
  <c r="D72" i="1"/>
  <c r="D64" i="1"/>
  <c r="D86" i="1" s="1"/>
  <c r="D12" i="1"/>
  <c r="D18" i="1"/>
  <c r="D28" i="1"/>
  <c r="D54" i="1"/>
  <c r="L91" i="4" l="1"/>
  <c r="D105" i="4" l="1"/>
  <c r="G94" i="4"/>
  <c r="F94" i="4"/>
  <c r="E94" i="4"/>
  <c r="K91" i="4"/>
  <c r="I85" i="4"/>
  <c r="H85" i="4"/>
  <c r="G85" i="4"/>
  <c r="F85" i="4"/>
  <c r="E85" i="4"/>
  <c r="N84" i="4"/>
  <c r="M84" i="4"/>
  <c r="L84" i="4"/>
  <c r="K84" i="4"/>
  <c r="J84" i="4"/>
  <c r="I84" i="4"/>
  <c r="H84" i="4"/>
  <c r="G84" i="4"/>
  <c r="F84" i="4"/>
  <c r="E84" i="4"/>
  <c r="D84" i="4"/>
  <c r="G83" i="4"/>
  <c r="F83" i="4"/>
  <c r="R81" i="4"/>
  <c r="R73" i="4"/>
  <c r="R68" i="4"/>
  <c r="R64" i="4"/>
  <c r="R62" i="4"/>
  <c r="R58" i="4"/>
  <c r="R55" i="4"/>
  <c r="D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Yahaira Calvo Rodríguez</author>
    <author>Yahaira Calvo Rodriguez</author>
    <author>Pier Luigi Ariza Lopez</author>
  </authors>
  <commentList>
    <comment ref="C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Aporte al déficit y acuerdo deuda y pago.
</t>
        </r>
      </text>
    </comment>
    <comment ref="E32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Yahaira Calvo Rodriguez:</t>
        </r>
        <r>
          <rPr>
            <sz val="9"/>
            <color indexed="81"/>
            <rFont val="Tahoma"/>
            <family val="2"/>
          </rPr>
          <t xml:space="preserve">
Ejecución déficit</t>
        </r>
      </text>
    </comment>
    <comment ref="C8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</commentList>
</comments>
</file>

<file path=xl/sharedStrings.xml><?xml version="1.0" encoding="utf-8"?>
<sst xmlns="http://schemas.openxmlformats.org/spreadsheetml/2006/main" count="312" uniqueCount="248">
  <si>
    <t>EMPRESA DISTRIBUIDORA DE ELECTRICIDAD DEL NORTE, S.A. (EDENORTE)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</si>
  <si>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</si>
  <si>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</si>
  <si>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</si>
  <si>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</si>
  <si>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</si>
  <si>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</si>
  <si>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</si>
  <si>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</si>
  <si>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</si>
  <si>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</si>
  <si>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</si>
  <si>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</si>
  <si>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</si>
  <si>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</si>
  <si>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</si>
  <si>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</si>
  <si>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</si>
  <si>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</si>
  <si>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</si>
  <si>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</si>
  <si>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</si>
  <si>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</si>
  <si>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</si>
  <si>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</si>
  <si>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</si>
  <si>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</si>
  <si>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</si>
  <si>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</si>
  <si>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</si>
  <si>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</si>
  <si>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</si>
  <si>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</si>
  <si>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</si>
  <si>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</si>
  <si>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</si>
  <si>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</si>
  <si>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</si>
  <si>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</si>
  <si>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</si>
  <si>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</si>
  <si>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</si>
  <si>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</si>
  <si>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</si>
  <si>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</si>
  <si>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</si>
  <si>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</si>
  <si>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</si>
  <si>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</si>
  <si>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</si>
  <si>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</si>
  <si>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</si>
  <si>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</si>
  <si>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</si>
  <si>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</si>
  <si>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</si>
  <si>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</si>
  <si>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</si>
  <si>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</si>
  <si>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</si>
  <si>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</si>
  <si>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</si>
  <si>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</si>
  <si>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</si>
  <si>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</si>
  <si>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</si>
  <si>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</si>
  <si>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</si>
  <si>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</si>
  <si>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</si>
  <si>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</si>
  <si>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</si>
  <si>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</si>
  <si>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</si>
  <si>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</si>
  <si>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</si>
  <si>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</si>
  <si>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</si>
  <si>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</si>
  <si>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</si>
  <si>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</si>
  <si>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</si>
  <si>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</si>
  <si>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</si>
  <si>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</si>
  <si>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</si>
  <si>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</si>
  <si>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</si>
  <si>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</si>
  <si>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</si>
  <si>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EDENORTE DOMINICANA S,A.</t>
  </si>
  <si>
    <t>Presupuesto:</t>
  </si>
  <si>
    <t>Año 2020</t>
  </si>
  <si>
    <t>Ejecución mes:</t>
  </si>
  <si>
    <t>Concepto:</t>
  </si>
  <si>
    <t>Gastos operativos e Inversión no ligada a Proyecto, Inversión y Aporte Gobierno RD$</t>
  </si>
  <si>
    <t>Código</t>
  </si>
  <si>
    <t>Descripción de Ingresos</t>
  </si>
  <si>
    <t xml:space="preserve">Aprobado </t>
  </si>
  <si>
    <t>INGRESOS</t>
  </si>
  <si>
    <t>1.5.1.2</t>
  </si>
  <si>
    <t>VENTAS SERVICIOS DEL ESTADO</t>
  </si>
  <si>
    <t>1.5.2.2.13</t>
  </si>
  <si>
    <t>Venta de energía eléctrica</t>
  </si>
  <si>
    <t>1.6.1.4.1.99</t>
  </si>
  <si>
    <t>Otros ingresos diversos</t>
  </si>
  <si>
    <t>1.4.1.2</t>
  </si>
  <si>
    <t>TRANSFERENCIAS/APORTACIONES CORRIENTES RECIBIDAS DEL GOBIERNO CENTRAL</t>
  </si>
  <si>
    <t>1.4.1.2.01</t>
  </si>
  <si>
    <t>Del gobierno central</t>
  </si>
  <si>
    <t xml:space="preserve">TOTAL INGRESOS RD$ </t>
  </si>
  <si>
    <t>DESCRIPCIÓN DE EGRESOS</t>
  </si>
  <si>
    <t>Aprobado 2021</t>
  </si>
  <si>
    <t>Enero</t>
  </si>
  <si>
    <t>Agosto</t>
  </si>
  <si>
    <t>Noviembre</t>
  </si>
  <si>
    <t>Cuenta OAI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</si>
  <si>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</si>
  <si>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</si>
  <si>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</si>
  <si>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</si>
  <si>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</si>
  <si>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</si>
  <si>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2.2.1.3</t>
  </si>
  <si>
    <t>Teléfono local</t>
  </si>
  <si>
    <t>2.2.1.6.01</t>
  </si>
  <si>
    <t>Energía eléctrica</t>
  </si>
  <si>
    <r>
      <rPr>
        <b/>
        <sz val="10"/>
        <color rgb="FF393838"/>
        <rFont val="Century Gothic"/>
        <family val="2"/>
      </rPr>
      <t>2.2.1.6.02</t>
    </r>
  </si>
  <si>
    <r>
      <rPr>
        <b/>
        <sz val="10"/>
        <color rgb="FF393838"/>
        <rFont val="Century Gothic"/>
        <family val="2"/>
      </rPr>
      <t>Electricidad no cortable</t>
    </r>
  </si>
  <si>
    <t>2.2.1.7</t>
  </si>
  <si>
    <t>Agua</t>
  </si>
  <si>
    <t>2.2.2.1</t>
  </si>
  <si>
    <t>Publicidad y propaganda</t>
  </si>
  <si>
    <t>2.2.2.2</t>
  </si>
  <si>
    <t>Impresión y encuadernación</t>
  </si>
  <si>
    <t>2.2.3.1.01</t>
  </si>
  <si>
    <t>Viáticos dentro del país</t>
  </si>
  <si>
    <t>2.2.3.2.01</t>
  </si>
  <si>
    <t>Viaticos fuera del país</t>
  </si>
  <si>
    <t>2.2.4.3.02</t>
  </si>
  <si>
    <t>Servicios de manejo y embalaje</t>
  </si>
  <si>
    <t>2.2.4.4</t>
  </si>
  <si>
    <t>Peaje</t>
  </si>
  <si>
    <t>2.2.5.1.01</t>
  </si>
  <si>
    <t>Alquilleres y rentas de edificios y locales</t>
  </si>
  <si>
    <t>2.2.5.3.03</t>
  </si>
  <si>
    <t>Alquiler de equipo de comunicación</t>
  </si>
  <si>
    <t>2.2.5.4</t>
  </si>
  <si>
    <t>Alquileres de equipos de transporte, tracción y elevación</t>
  </si>
  <si>
    <t>2.2.5.8</t>
  </si>
  <si>
    <t>Otros alquileres</t>
  </si>
  <si>
    <t>2.2.6.9</t>
  </si>
  <si>
    <t>Otros seguros</t>
  </si>
  <si>
    <t>2.2.7.1.01</t>
  </si>
  <si>
    <t>Obras menores en edificaciones</t>
  </si>
  <si>
    <t>2.2.7.1.03</t>
  </si>
  <si>
    <t>Limpieza, desmalezamiento de tierras y terrenos</t>
  </si>
  <si>
    <t>2.2.7.1.06</t>
  </si>
  <si>
    <t>Instalaciones eléctricas</t>
  </si>
  <si>
    <t>2.2.7.2.01</t>
  </si>
  <si>
    <t>Mantenimiento y reparación de muebles y equipos de oficina</t>
  </si>
  <si>
    <t>2.2.7.2.02</t>
  </si>
  <si>
    <t>Mantenimiento y reparación de equipo para computación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</si>
  <si>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</si>
  <si>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</si>
  <si>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</si>
  <si>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</si>
  <si>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</si>
  <si>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de producción</t>
  </si>
  <si>
    <t>2.2.8.1</t>
  </si>
  <si>
    <t>Gastos judiciales</t>
  </si>
  <si>
    <t>2.2.8.2.01</t>
  </si>
  <si>
    <t>Comisiones y gastos bancarios</t>
  </si>
  <si>
    <t>2.2.8.3.01</t>
  </si>
  <si>
    <t>Servicios sanitarios médicos y veterinarios</t>
  </si>
  <si>
    <t>2.2.8.5.03</t>
  </si>
  <si>
    <t>Limpieza e higiene</t>
  </si>
  <si>
    <t>2.2.8.6.02</t>
  </si>
  <si>
    <t>Festividades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</si>
  <si>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</si>
  <si>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</si>
  <si>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</si>
  <si>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</si>
  <si>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</si>
  <si>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</si>
  <si>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</si>
  <si>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</si>
  <si>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2.2.8.8.02</t>
  </si>
  <si>
    <t>Derechos</t>
  </si>
  <si>
    <t>2.2.8.8.03</t>
  </si>
  <si>
    <t>tasas</t>
  </si>
  <si>
    <t>2.2.8.9.04</t>
  </si>
  <si>
    <t>Otros gastos por indemnizaciones y compensaciones</t>
  </si>
  <si>
    <t>2.2.8.9.05</t>
  </si>
  <si>
    <t>Otros gastos operativos de instituciones empresariales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</si>
  <si>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</si>
  <si>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</si>
  <si>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</si>
  <si>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</si>
  <si>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</si>
  <si>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</si>
  <si>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2.3.7.1</t>
  </si>
  <si>
    <t>Combustibles y lubricantes</t>
  </si>
  <si>
    <t>2.3.9.2.01</t>
  </si>
  <si>
    <t>Utiles de escritorio, oficina informática y de enseñanza</t>
  </si>
  <si>
    <t>2.3.9.5.01</t>
  </si>
  <si>
    <t>Utiles de cocina y comedor</t>
  </si>
  <si>
    <t>2.3.9.9.01</t>
  </si>
  <si>
    <t>Productos y Utiles Varios  n.i.p</t>
  </si>
  <si>
    <t>2.6.1.1</t>
  </si>
  <si>
    <t>Muebles de oficina y estantería</t>
  </si>
  <si>
    <t>2.6.1.3.01</t>
  </si>
  <si>
    <t>Equipo computacional</t>
  </si>
  <si>
    <t>2.6.4.1</t>
  </si>
  <si>
    <t>Automóviles y camiones</t>
  </si>
  <si>
    <t>2.6.5.2</t>
  </si>
  <si>
    <t>Maquinaria y equipo industrial</t>
  </si>
  <si>
    <t>2.6.5.8</t>
  </si>
  <si>
    <t>Otros equipos</t>
  </si>
  <si>
    <t>2.6.8.8.01</t>
  </si>
  <si>
    <t>Informáticas</t>
  </si>
  <si>
    <t>2.6.9.2</t>
  </si>
  <si>
    <t>Edificios no residenciales</t>
  </si>
  <si>
    <t>2.7.1.4</t>
  </si>
  <si>
    <t>Mejoras de tierras y terrenos</t>
  </si>
  <si>
    <t>2.7.2.2</t>
  </si>
  <si>
    <t>Obras de energía</t>
  </si>
  <si>
    <t>TOTAL  RD$</t>
  </si>
  <si>
    <t>Ingresos  2016</t>
  </si>
  <si>
    <t>Compra de Energía</t>
  </si>
  <si>
    <t>Compra de energía</t>
  </si>
  <si>
    <t>1.5.2.2.04</t>
  </si>
  <si>
    <r>
      <rPr>
        <b/>
        <u/>
        <sz val="10"/>
        <color theme="1"/>
        <rFont val="Calibri"/>
        <family val="2"/>
        <scheme val="minor"/>
      </rPr>
      <t>Nota</t>
    </r>
    <r>
      <rPr>
        <b/>
        <sz val="10"/>
        <color theme="1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>destacar que son datos preliminares ya que aún contabilidad está registrando facturas en dicho  periodo.</t>
    </r>
  </si>
  <si>
    <t xml:space="preserve"> 5110100201  C_Ener_M_Cont_E_Grup</t>
  </si>
  <si>
    <t xml:space="preserve"> 5110100202  C_Ener_M_Cont_O_Empr</t>
  </si>
  <si>
    <t>5121100100  Apor_Org_Coordinador</t>
  </si>
  <si>
    <t>Ing. Pier Ariza López</t>
  </si>
  <si>
    <t>Gerencia de Planificación y Presupuesto</t>
  </si>
  <si>
    <t>Dirección de Planificación y Control de Gestión</t>
  </si>
  <si>
    <t xml:space="preserve">2.9.3- INTERESES DE LA DEUDA INTERNA PÚBLICA </t>
  </si>
  <si>
    <t>Fuente: Autorización Vicepresidencia Consejo Unificado EDES 12/01/2021</t>
  </si>
  <si>
    <t>Fecha de Aprobación: 12/01/2021</t>
  </si>
  <si>
    <t>al modificado.</t>
  </si>
  <si>
    <t>Nota: A la fecha, no se le ha aprobado a Edenorte, Presupuesto Complementario, por lo que el presupuesto aprobado es igual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</si>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</sst>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b/>
      <sz val="20"/>
      <color theme="1"/>
      <name val="Century Gothic"/>
      <family val="2"/>
    </font>
    <font>
      <b/>
      <sz val="16"/>
      <name val="Century Gothic"/>
      <family val="2"/>
    </font>
    <font>
      <b/>
      <u/>
      <sz val="16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b/>
      <sz val="14"/>
      <color theme="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0"/>
      <color rgb="FF393838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entury Gothic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19">
    <xf numFmtId="0" fontId="0" fillId="0" borderId="0" xfId="0"/>
    <xf numFmtId="0" fontId="7" fillId="0" borderId="0" xfId="0" applyFont="1" applyProtection="1"/>
    <xf numFmtId="0" fontId="7" fillId="3" borderId="0" xfId="0" applyFont="1" applyFill="1" applyProtection="1"/>
    <xf numFmtId="0" fontId="3" fillId="0" borderId="0" xfId="0" applyFont="1"/>
    <xf numFmtId="0" fontId="7" fillId="0" borderId="0" xfId="0" applyFont="1" applyFill="1" applyProtection="1"/>
    <xf numFmtId="0" fontId="7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1" fontId="9" fillId="3" borderId="0" xfId="0" applyNumberFormat="1" applyFont="1" applyFill="1" applyAlignment="1" applyProtection="1">
      <alignment horizontal="left" vertical="center"/>
    </xf>
    <xf numFmtId="1" fontId="10" fillId="3" borderId="0" xfId="0" applyNumberFormat="1" applyFont="1" applyFill="1" applyAlignment="1" applyProtection="1">
      <alignment horizontal="left" vertical="center"/>
    </xf>
    <xf numFmtId="4" fontId="3" fillId="0" borderId="0" xfId="0" applyNumberFormat="1" applyFont="1"/>
    <xf numFmtId="0" fontId="11" fillId="5" borderId="7" xfId="0" applyFont="1" applyFill="1" applyBorder="1" applyAlignment="1" applyProtection="1">
      <alignment horizontal="center" vertical="center" wrapText="1"/>
    </xf>
    <xf numFmtId="0" fontId="13" fillId="5" borderId="8" xfId="2" applyFont="1" applyFill="1" applyBorder="1" applyAlignment="1" applyProtection="1">
      <alignment horizontal="center"/>
    </xf>
    <xf numFmtId="4" fontId="9" fillId="6" borderId="9" xfId="0" applyNumberFormat="1" applyFont="1" applyFill="1" applyBorder="1" applyAlignment="1" applyProtection="1">
      <alignment horizontal="center" vertical="center" wrapText="1"/>
    </xf>
    <xf numFmtId="4" fontId="9" fillId="6" borderId="0" xfId="0" applyNumberFormat="1" applyFont="1" applyFill="1" applyBorder="1" applyAlignment="1" applyProtection="1">
      <alignment horizontal="center" vertical="center" wrapText="1"/>
    </xf>
    <xf numFmtId="0" fontId="14" fillId="3" borderId="10" xfId="2" applyFont="1" applyFill="1" applyBorder="1" applyAlignment="1" applyProtection="1">
      <alignment horizontal="center" wrapText="1"/>
    </xf>
    <xf numFmtId="0" fontId="14" fillId="3" borderId="11" xfId="2" applyFont="1" applyFill="1" applyBorder="1" applyAlignment="1" applyProtection="1">
      <alignment horizontal="left"/>
    </xf>
    <xf numFmtId="0" fontId="15" fillId="3" borderId="9" xfId="0" applyFont="1" applyFill="1" applyBorder="1" applyProtection="1"/>
    <xf numFmtId="0" fontId="15" fillId="3" borderId="0" xfId="0" applyFont="1" applyFill="1" applyBorder="1" applyProtection="1"/>
    <xf numFmtId="0" fontId="14" fillId="3" borderId="12" xfId="2" applyFont="1" applyFill="1" applyBorder="1" applyAlignment="1" applyProtection="1">
      <alignment horizontal="center" wrapText="1"/>
    </xf>
    <xf numFmtId="0" fontId="14" fillId="3" borderId="13" xfId="2" applyFont="1" applyFill="1" applyBorder="1" applyAlignment="1" applyProtection="1">
      <alignment horizontal="left"/>
    </xf>
    <xf numFmtId="0" fontId="16" fillId="3" borderId="9" xfId="0" applyFont="1" applyFill="1" applyBorder="1" applyProtection="1"/>
    <xf numFmtId="0" fontId="16" fillId="3" borderId="0" xfId="0" applyFont="1" applyFill="1" applyBorder="1" applyProtection="1"/>
    <xf numFmtId="0" fontId="14" fillId="3" borderId="12" xfId="0" applyFont="1" applyFill="1" applyBorder="1" applyAlignment="1" applyProtection="1">
      <alignment horizontal="center"/>
    </xf>
    <xf numFmtId="0" fontId="15" fillId="3" borderId="13" xfId="2" applyFont="1" applyFill="1" applyBorder="1" applyProtection="1"/>
    <xf numFmtId="0" fontId="15" fillId="3" borderId="13" xfId="2" applyFont="1" applyFill="1" applyBorder="1" applyAlignment="1" applyProtection="1">
      <alignment wrapText="1"/>
    </xf>
    <xf numFmtId="0" fontId="14" fillId="3" borderId="14" xfId="0" applyFont="1" applyFill="1" applyBorder="1" applyAlignment="1" applyProtection="1">
      <alignment horizontal="center"/>
    </xf>
    <xf numFmtId="0" fontId="15" fillId="3" borderId="15" xfId="2" applyFont="1" applyFill="1" applyBorder="1" applyProtection="1"/>
    <xf numFmtId="0" fontId="14" fillId="3" borderId="0" xfId="0" applyFont="1" applyFill="1" applyBorder="1" applyAlignment="1" applyProtection="1">
      <alignment horizontal="center"/>
    </xf>
    <xf numFmtId="0" fontId="13" fillId="5" borderId="11" xfId="0" applyFont="1" applyFill="1" applyBorder="1" applyAlignment="1" applyProtection="1">
      <alignment horizontal="right"/>
    </xf>
    <xf numFmtId="43" fontId="15" fillId="6" borderId="9" xfId="0" applyNumberFormat="1" applyFont="1" applyFill="1" applyBorder="1" applyAlignment="1" applyProtection="1">
      <alignment horizontal="center" wrapText="1"/>
    </xf>
    <xf numFmtId="43" fontId="15" fillId="6" borderId="0" xfId="0" applyNumberFormat="1" applyFont="1" applyFill="1" applyBorder="1" applyAlignment="1" applyProtection="1">
      <alignment horizontal="center" wrapText="1"/>
    </xf>
    <xf numFmtId="1" fontId="17" fillId="0" borderId="0" xfId="0" applyNumberFormat="1" applyFont="1" applyAlignment="1" applyProtection="1">
      <alignment horizontal="center"/>
    </xf>
    <xf numFmtId="0" fontId="18" fillId="3" borderId="0" xfId="0" applyFont="1" applyFill="1" applyAlignment="1" applyProtection="1">
      <alignment vertical="center"/>
    </xf>
    <xf numFmtId="0" fontId="11" fillId="5" borderId="16" xfId="0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4" fontId="9" fillId="6" borderId="6" xfId="0" applyNumberFormat="1" applyFont="1" applyFill="1" applyBorder="1" applyAlignment="1" applyProtection="1">
      <alignment horizontal="center" vertical="center" wrapText="1"/>
    </xf>
    <xf numFmtId="4" fontId="15" fillId="6" borderId="6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/>
    </xf>
    <xf numFmtId="0" fontId="16" fillId="3" borderId="10" xfId="0" applyFont="1" applyFill="1" applyBorder="1" applyProtection="1"/>
    <xf numFmtId="43" fontId="0" fillId="3" borderId="9" xfId="1" applyFont="1" applyFill="1" applyBorder="1"/>
    <xf numFmtId="43" fontId="0" fillId="0" borderId="17" xfId="1" applyFont="1" applyBorder="1"/>
    <xf numFmtId="0" fontId="3" fillId="0" borderId="17" xfId="0" applyFont="1" applyBorder="1" applyProtection="1"/>
    <xf numFmtId="0" fontId="14" fillId="3" borderId="9" xfId="0" applyFont="1" applyFill="1" applyBorder="1" applyAlignment="1" applyProtection="1">
      <alignment horizontal="center"/>
    </xf>
    <xf numFmtId="0" fontId="16" fillId="3" borderId="12" xfId="0" applyFont="1" applyFill="1" applyBorder="1" applyProtection="1"/>
    <xf numFmtId="0" fontId="3" fillId="0" borderId="9" xfId="0" applyFont="1" applyBorder="1" applyAlignment="1">
      <alignment horizontal="left" vertical="center" wrapText="1" indent="2"/>
    </xf>
    <xf numFmtId="43" fontId="0" fillId="4" borderId="17" xfId="1" applyFont="1" applyFill="1" applyBorder="1"/>
    <xf numFmtId="43" fontId="7" fillId="0" borderId="9" xfId="0" applyNumberFormat="1" applyFont="1" applyBorder="1"/>
    <xf numFmtId="0" fontId="15" fillId="3" borderId="13" xfId="0" applyFont="1" applyFill="1" applyBorder="1" applyProtection="1"/>
    <xf numFmtId="0" fontId="15" fillId="3" borderId="12" xfId="0" applyFont="1" applyFill="1" applyBorder="1" applyProtection="1"/>
    <xf numFmtId="43" fontId="21" fillId="7" borderId="17" xfId="1" applyFont="1" applyFill="1" applyBorder="1"/>
    <xf numFmtId="43" fontId="2" fillId="7" borderId="17" xfId="1" applyFont="1" applyFill="1" applyBorder="1"/>
    <xf numFmtId="43" fontId="0" fillId="7" borderId="17" xfId="1" applyFont="1" applyFill="1" applyBorder="1"/>
    <xf numFmtId="43" fontId="0" fillId="0" borderId="0" xfId="0" applyNumberFormat="1"/>
    <xf numFmtId="0" fontId="14" fillId="3" borderId="18" xfId="0" applyFont="1" applyFill="1" applyBorder="1" applyAlignment="1" applyProtection="1">
      <alignment horizontal="center"/>
    </xf>
    <xf numFmtId="0" fontId="16" fillId="3" borderId="19" xfId="0" applyFont="1" applyFill="1" applyBorder="1" applyProtection="1"/>
    <xf numFmtId="0" fontId="14" fillId="3" borderId="20" xfId="0" applyFont="1" applyFill="1" applyBorder="1" applyAlignment="1" applyProtection="1">
      <alignment horizontal="center"/>
    </xf>
    <xf numFmtId="0" fontId="22" fillId="3" borderId="21" xfId="0" applyFont="1" applyFill="1" applyBorder="1" applyProtection="1"/>
    <xf numFmtId="43" fontId="0" fillId="4" borderId="0" xfId="0" applyNumberFormat="1" applyFill="1"/>
    <xf numFmtId="0" fontId="14" fillId="0" borderId="9" xfId="0" applyFont="1" applyFill="1" applyBorder="1" applyAlignment="1" applyProtection="1">
      <alignment horizontal="center"/>
    </xf>
    <xf numFmtId="0" fontId="16" fillId="3" borderId="13" xfId="0" applyFont="1" applyFill="1" applyBorder="1" applyProtection="1"/>
    <xf numFmtId="0" fontId="0" fillId="0" borderId="9" xfId="0" applyBorder="1"/>
    <xf numFmtId="43" fontId="0" fillId="0" borderId="0" xfId="1" applyFont="1" applyBorder="1"/>
    <xf numFmtId="0" fontId="11" fillId="5" borderId="17" xfId="0" applyFont="1" applyFill="1" applyBorder="1" applyAlignment="1" applyProtection="1">
      <alignment horizontal="center"/>
    </xf>
    <xf numFmtId="0" fontId="13" fillId="5" borderId="22" xfId="0" applyFont="1" applyFill="1" applyBorder="1" applyAlignment="1" applyProtection="1">
      <alignment horizontal="right"/>
    </xf>
    <xf numFmtId="43" fontId="0" fillId="0" borderId="0" xfId="0" applyNumberFormat="1" applyBorder="1"/>
    <xf numFmtId="43" fontId="0" fillId="0" borderId="0" xfId="1" applyFont="1"/>
    <xf numFmtId="0" fontId="14" fillId="6" borderId="9" xfId="0" applyFont="1" applyFill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0" fillId="0" borderId="0" xfId="0" applyProtection="1"/>
    <xf numFmtId="0" fontId="6" fillId="3" borderId="0" xfId="0" applyFont="1" applyFill="1" applyBorder="1" applyAlignment="1" applyProtection="1">
      <alignment wrapText="1"/>
    </xf>
    <xf numFmtId="0" fontId="6" fillId="3" borderId="28" xfId="0" applyFont="1" applyFill="1" applyBorder="1" applyAlignment="1" applyProtection="1">
      <alignment wrapText="1"/>
    </xf>
    <xf numFmtId="1" fontId="9" fillId="3" borderId="0" xfId="0" applyNumberFormat="1" applyFont="1" applyFill="1" applyAlignment="1" applyProtection="1">
      <alignment horizontal="center" vertical="center"/>
    </xf>
    <xf numFmtId="0" fontId="25" fillId="3" borderId="0" xfId="0" applyFont="1" applyFill="1" applyBorder="1" applyProtection="1"/>
    <xf numFmtId="0" fontId="0" fillId="3" borderId="0" xfId="0" applyFill="1" applyBorder="1" applyProtection="1"/>
    <xf numFmtId="0" fontId="21" fillId="0" borderId="0" xfId="0" applyFont="1"/>
    <xf numFmtId="0" fontId="24" fillId="0" borderId="0" xfId="0" applyFont="1"/>
    <xf numFmtId="0" fontId="26" fillId="0" borderId="0" xfId="0" applyFont="1" applyBorder="1" applyAlignment="1">
      <alignment vertical="center" wrapText="1" readingOrder="1"/>
    </xf>
    <xf numFmtId="0" fontId="26" fillId="0" borderId="0" xfId="0" applyFont="1" applyAlignment="1">
      <alignment vertical="center" wrapText="1" readingOrder="1"/>
    </xf>
    <xf numFmtId="0" fontId="26" fillId="0" borderId="0" xfId="0" applyFont="1" applyBorder="1" applyAlignment="1">
      <alignment vertical="top" wrapText="1" readingOrder="1"/>
    </xf>
    <xf numFmtId="0" fontId="26" fillId="0" borderId="0" xfId="0" applyFont="1" applyAlignment="1">
      <alignment vertical="top" wrapText="1" readingOrder="1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Border="1" applyAlignment="1">
      <alignment horizontal="center" vertical="top" wrapText="1" readingOrder="1"/>
    </xf>
    <xf numFmtId="0" fontId="24" fillId="3" borderId="0" xfId="0" applyFont="1" applyFill="1"/>
    <xf numFmtId="0" fontId="21" fillId="0" borderId="1" xfId="0" applyFont="1" applyBorder="1" applyAlignment="1">
      <alignment horizontal="left"/>
    </xf>
    <xf numFmtId="164" fontId="21" fillId="0" borderId="1" xfId="0" applyNumberFormat="1" applyFont="1" applyBorder="1"/>
    <xf numFmtId="0" fontId="21" fillId="0" borderId="0" xfId="0" applyFont="1" applyAlignment="1">
      <alignment horizontal="left" indent="1"/>
    </xf>
    <xf numFmtId="164" fontId="21" fillId="0" borderId="0" xfId="0" applyNumberFormat="1" applyFont="1"/>
    <xf numFmtId="0" fontId="24" fillId="0" borderId="0" xfId="0" applyFont="1" applyAlignment="1">
      <alignment horizontal="left" indent="2"/>
    </xf>
    <xf numFmtId="43" fontId="24" fillId="0" borderId="0" xfId="1" applyFont="1"/>
    <xf numFmtId="164" fontId="24" fillId="0" borderId="0" xfId="0" applyNumberFormat="1" applyFont="1"/>
    <xf numFmtId="0" fontId="24" fillId="3" borderId="0" xfId="0" applyFont="1" applyFill="1" applyAlignment="1">
      <alignment horizontal="left" indent="2"/>
    </xf>
    <xf numFmtId="0" fontId="24" fillId="0" borderId="0" xfId="0" applyFont="1" applyFill="1" applyAlignment="1">
      <alignment horizontal="left" indent="2"/>
    </xf>
    <xf numFmtId="43" fontId="21" fillId="0" borderId="0" xfId="1" applyFont="1"/>
    <xf numFmtId="0" fontId="27" fillId="2" borderId="2" xfId="0" applyFont="1" applyFill="1" applyBorder="1" applyAlignment="1">
      <alignment vertical="center"/>
    </xf>
    <xf numFmtId="164" fontId="27" fillId="2" borderId="2" xfId="0" applyNumberFormat="1" applyFont="1" applyFill="1" applyBorder="1"/>
    <xf numFmtId="0" fontId="24" fillId="0" borderId="6" xfId="0" applyFont="1" applyBorder="1" applyAlignment="1">
      <alignment vertical="center"/>
    </xf>
    <xf numFmtId="0" fontId="21" fillId="0" borderId="6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Border="1" applyAlignment="1">
      <alignment horizontal="center" vertical="top" wrapText="1" readingOrder="1"/>
    </xf>
    <xf numFmtId="0" fontId="26" fillId="0" borderId="5" xfId="0" applyFont="1" applyBorder="1" applyAlignment="1">
      <alignment horizontal="center" vertical="center" wrapText="1" readingOrder="1"/>
    </xf>
    <xf numFmtId="0" fontId="26" fillId="0" borderId="0" xfId="0" applyFont="1" applyBorder="1" applyAlignment="1">
      <alignment horizontal="center" vertical="center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4" xfId="0" applyFont="1" applyBorder="1" applyAlignment="1" applyProtection="1">
      <alignment horizontal="left" vertical="center" wrapText="1"/>
    </xf>
    <xf numFmtId="0" fontId="21" fillId="0" borderId="25" xfId="0" applyFont="1" applyBorder="1" applyAlignment="1" applyProtection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left" vertical="center" wrapText="1"/>
    </xf>
    <xf numFmtId="0" fontId="21" fillId="0" borderId="27" xfId="0" applyFont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390526</xdr:colOff>
      <xdr:row>2</xdr:row>
      <xdr:rowOff>295276</xdr:rowOff>
    </xdr:from>
    <xdr:to>
      <xdr:col>3</xdr:col>
      <xdr:colOff>358774</xdr:colOff>
      <xdr:row>5</xdr:row>
      <xdr:rowOff>180976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0551" y="619126"/>
          <a:ext cx="2162174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3724275</xdr:colOff>
      <xdr:row>95</xdr:row>
      <xdr:rowOff>19050</xdr:rowOff>
    </xdr:from>
    <xdr:to>
      <xdr:col>1</xdr:col>
      <xdr:colOff>6764843</xdr:colOff>
      <xdr:row>99</xdr:row>
      <xdr:rowOff>158189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387B6-6874-4F88-934B-C66E1536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16764000"/>
          <a:ext cx="3040568" cy="786839"/>
        </a:xfrm>
        <a:prstGeom prst="rect">
          <a:avLst/>
        </a:prstGeom>
      </xdr:spPr>
    </xdr:pic>
    <xdr:clientData/>
  </xdr:twoCellAnchor>
  <xdr:twoCellAnchor editAs="oneCell">
    <xdr:from>
      <xdr:col>1</xdr:col>
      <xdr:colOff>3695700</xdr:colOff>
      <xdr:row>100</xdr:row>
      <xdr:rowOff>152400</xdr:rowOff>
    </xdr:from>
    <xdr:to>
      <xdr:col>1</xdr:col>
      <xdr:colOff>7320534</xdr:colOff>
      <xdr:row>106</xdr:row>
      <xdr:rowOff>158509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0BC638-236C-4A42-9943-A73812A4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7700" y="17706975"/>
          <a:ext cx="3626076" cy="977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219073</xdr:colOff>
      <xdr:row>6</xdr:row>
      <xdr:rowOff>94624</xdr:rowOff>
    </xdr:from>
    <xdr:to>
      <xdr:col>2</xdr:col>
      <xdr:colOff>6076950</xdr:colOff>
      <xdr:row>8</xdr:row>
      <xdr:rowOff>190346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3" y="1418599"/>
          <a:ext cx="7877177" cy="495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-Gerencia%20de%20Planificacion%20y%20Presupuesto\3-%20GERENCIA%20PLANIFICACION%20Y%20PRESUPUESTOS\Presupuesto-CO\PRESUPUESTO%202021\DIGEPRES%20Y%20OAI\Extracci&#243;n%20ejecuci&#243;n%20Presupuesto%202021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1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 "/>
    </sheetNames>
    <sheetDataSet>
      <sheetData sheetId="0"/>
      <sheetData sheetId="1"/>
      <sheetData sheetId="2">
        <row r="199">
          <cell r="D199" t="str">
            <v>Etiquetas de fila</v>
          </cell>
          <cell r="E199" t="str">
            <v>Suma de COR</v>
          </cell>
          <cell r="F199" t="str">
            <v>Suma de OP</v>
          </cell>
          <cell r="G199" t="str">
            <v>TOTAL</v>
          </cell>
        </row>
        <row r="200">
          <cell r="D200" t="str">
            <v>2.1.1.1.01</v>
          </cell>
          <cell r="E200">
            <v>50888609.159999996</v>
          </cell>
          <cell r="F200">
            <v>140156929.34999999</v>
          </cell>
          <cell r="G200">
            <v>191045538.50999999</v>
          </cell>
        </row>
        <row r="201">
          <cell r="D201" t="str">
            <v>2.1.2.2.05</v>
          </cell>
          <cell r="E201">
            <v>6188857.4500000002</v>
          </cell>
          <cell r="F201">
            <v>12944715.15</v>
          </cell>
          <cell r="G201">
            <v>19133572.600000001</v>
          </cell>
        </row>
        <row r="202">
          <cell r="D202" t="str">
            <v>2.1.4.2.04</v>
          </cell>
          <cell r="E202">
            <v>473313.43</v>
          </cell>
          <cell r="F202">
            <v>3461995.04</v>
          </cell>
          <cell r="G202">
            <v>3935308.47</v>
          </cell>
        </row>
        <row r="203">
          <cell r="D203" t="str">
            <v>2.2.1.3</v>
          </cell>
          <cell r="E203"/>
          <cell r="F203">
            <v>11723095.539999999</v>
          </cell>
          <cell r="G203">
            <v>11723095.539999999</v>
          </cell>
        </row>
        <row r="204">
          <cell r="D204" t="str">
            <v>2.2.1.6.01</v>
          </cell>
          <cell r="E204"/>
          <cell r="F204"/>
          <cell r="G204">
            <v>0</v>
          </cell>
        </row>
        <row r="205">
          <cell r="D205" t="str">
            <v>2.2.1.7</v>
          </cell>
          <cell r="E205">
            <v>5282</v>
          </cell>
          <cell r="F205">
            <v>218113.57</v>
          </cell>
          <cell r="G205">
            <v>223395.57</v>
          </cell>
        </row>
        <row r="206">
          <cell r="D206" t="str">
            <v>2.2.2.1</v>
          </cell>
          <cell r="E206">
            <v>76927.88</v>
          </cell>
          <cell r="F206">
            <v>24288</v>
          </cell>
          <cell r="G206">
            <v>101215.88</v>
          </cell>
        </row>
        <row r="207">
          <cell r="D207" t="str">
            <v>2.2.2.2</v>
          </cell>
          <cell r="E207">
            <v>241704.63</v>
          </cell>
          <cell r="F207">
            <v>3342097.92</v>
          </cell>
          <cell r="G207">
            <v>3583802.55</v>
          </cell>
        </row>
        <row r="208">
          <cell r="D208" t="str">
            <v>2.2.3.1.01</v>
          </cell>
          <cell r="E208">
            <v>283285.8</v>
          </cell>
          <cell r="F208">
            <v>1187086.03</v>
          </cell>
          <cell r="G208">
            <v>1470371.83</v>
          </cell>
        </row>
        <row r="209">
          <cell r="D209" t="str">
            <v>2.2.3.2.01</v>
          </cell>
          <cell r="E209"/>
          <cell r="F209"/>
          <cell r="G209">
            <v>0</v>
          </cell>
        </row>
        <row r="210">
          <cell r="D210" t="str">
            <v>2.2.4.3.02</v>
          </cell>
          <cell r="E210"/>
          <cell r="F210">
            <v>67975.710000000006</v>
          </cell>
          <cell r="G210">
            <v>67975.710000000006</v>
          </cell>
        </row>
        <row r="211">
          <cell r="D211" t="str">
            <v>2.2.4.4</v>
          </cell>
          <cell r="E211">
            <v>52000</v>
          </cell>
          <cell r="F211"/>
          <cell r="G211">
            <v>52000</v>
          </cell>
        </row>
        <row r="212">
          <cell r="D212" t="str">
            <v>2.2.5.1.01</v>
          </cell>
          <cell r="E212">
            <v>1012145.86</v>
          </cell>
          <cell r="F212">
            <v>6687578.0899999999</v>
          </cell>
          <cell r="G212">
            <v>7699723.9500000002</v>
          </cell>
        </row>
        <row r="213">
          <cell r="D213" t="str">
            <v>2.2.5.3.03</v>
          </cell>
          <cell r="E213">
            <v>-18528316.969999999</v>
          </cell>
          <cell r="F213"/>
          <cell r="G213">
            <v>-18528316.969999999</v>
          </cell>
        </row>
        <row r="214">
          <cell r="D214" t="str">
            <v>2.2.5.4</v>
          </cell>
          <cell r="E214">
            <v>13228968.52</v>
          </cell>
          <cell r="F214">
            <v>33013401.399999999</v>
          </cell>
          <cell r="G214">
            <v>46242369.920000002</v>
          </cell>
        </row>
        <row r="215">
          <cell r="D215" t="str">
            <v>2.2.5.8</v>
          </cell>
          <cell r="E215">
            <v>26599.98</v>
          </cell>
          <cell r="F215">
            <v>5600</v>
          </cell>
          <cell r="G215">
            <v>32199.98</v>
          </cell>
        </row>
        <row r="216">
          <cell r="D216" t="str">
            <v>2.2.6.9</v>
          </cell>
          <cell r="E216"/>
          <cell r="F216">
            <v>6145.79</v>
          </cell>
          <cell r="G216">
            <v>6145.79</v>
          </cell>
        </row>
        <row r="217">
          <cell r="D217" t="str">
            <v>2.2.7.1.01</v>
          </cell>
          <cell r="E217">
            <v>1675927.11</v>
          </cell>
          <cell r="F217"/>
          <cell r="G217">
            <v>1675927.11</v>
          </cell>
        </row>
        <row r="218">
          <cell r="D218" t="str">
            <v>2.2.7.1.03</v>
          </cell>
          <cell r="E218">
            <v>1353829.9</v>
          </cell>
          <cell r="F218">
            <v>5216016.84</v>
          </cell>
          <cell r="G218">
            <v>6569846.7400000002</v>
          </cell>
        </row>
        <row r="219">
          <cell r="D219" t="str">
            <v>2.2.7.1.06</v>
          </cell>
          <cell r="E219">
            <v>439572.70999999996</v>
          </cell>
          <cell r="F219">
            <v>74963170.079999998</v>
          </cell>
          <cell r="G219">
            <v>75402742.789999992</v>
          </cell>
        </row>
        <row r="220">
          <cell r="D220" t="str">
            <v>2.2.7.2.01</v>
          </cell>
          <cell r="E220">
            <v>1759438.21</v>
          </cell>
          <cell r="F220"/>
          <cell r="G220">
            <v>1759438.21</v>
          </cell>
        </row>
        <row r="221">
          <cell r="D221" t="str">
            <v>2.2.7.2.02</v>
          </cell>
          <cell r="E221">
            <v>13809411.33</v>
          </cell>
          <cell r="F221"/>
          <cell r="G221">
            <v>13809411.33</v>
          </cell>
        </row>
        <row r="222">
          <cell r="D222" t="str">
            <v>2.2.7.2.05</v>
          </cell>
          <cell r="E222"/>
          <cell r="F222"/>
          <cell r="G222">
            <v>0</v>
          </cell>
        </row>
        <row r="223">
          <cell r="D223" t="str">
            <v>2.2.7.2.06</v>
          </cell>
          <cell r="E223">
            <v>5514474.5099999998</v>
          </cell>
          <cell r="F223"/>
          <cell r="G223">
            <v>5514474.5099999998</v>
          </cell>
        </row>
        <row r="224">
          <cell r="D224" t="str">
            <v>2.2.7.2.07</v>
          </cell>
          <cell r="E224">
            <v>654225.63</v>
          </cell>
          <cell r="F224">
            <v>10726747.140000001</v>
          </cell>
          <cell r="G224">
            <v>11380972.770000001</v>
          </cell>
        </row>
        <row r="225">
          <cell r="D225" t="str">
            <v>2.2.8.1</v>
          </cell>
          <cell r="E225">
            <v>343804.97</v>
          </cell>
          <cell r="F225"/>
          <cell r="G225">
            <v>343804.97</v>
          </cell>
        </row>
        <row r="226">
          <cell r="D226" t="str">
            <v>2.2.8.2.01</v>
          </cell>
          <cell r="E226"/>
          <cell r="F226">
            <v>3856782.8</v>
          </cell>
          <cell r="G226">
            <v>3856782.8</v>
          </cell>
        </row>
        <row r="227">
          <cell r="D227" t="str">
            <v>2.2.8.3.01</v>
          </cell>
          <cell r="E227">
            <v>26400</v>
          </cell>
          <cell r="F227"/>
          <cell r="G227">
            <v>26400</v>
          </cell>
        </row>
        <row r="228">
          <cell r="D228" t="str">
            <v>2.2.8.5.03</v>
          </cell>
          <cell r="E228"/>
          <cell r="F228">
            <v>82010</v>
          </cell>
          <cell r="G228">
            <v>82010</v>
          </cell>
        </row>
        <row r="229">
          <cell r="D229" t="str">
            <v>2.2.8.6.02</v>
          </cell>
          <cell r="E229">
            <v>146515.17000000001</v>
          </cell>
          <cell r="F229">
            <v>55090</v>
          </cell>
          <cell r="G229">
            <v>201605.17</v>
          </cell>
        </row>
        <row r="230">
          <cell r="D230" t="str">
            <v>2.2.8.7.02</v>
          </cell>
          <cell r="E230"/>
          <cell r="F230"/>
          <cell r="G230">
            <v>0</v>
          </cell>
        </row>
        <row r="231">
          <cell r="D231" t="str">
            <v>2.2.8.7.03</v>
          </cell>
          <cell r="E231"/>
          <cell r="F231"/>
          <cell r="G231">
            <v>0</v>
          </cell>
        </row>
        <row r="232">
          <cell r="D232" t="str">
            <v>2.2.8.7.04</v>
          </cell>
          <cell r="E232">
            <v>367694.69</v>
          </cell>
          <cell r="F232">
            <v>141485.51</v>
          </cell>
          <cell r="G232">
            <v>509180.2</v>
          </cell>
        </row>
        <row r="233">
          <cell r="D233" t="str">
            <v>2.2.8.7.06</v>
          </cell>
          <cell r="E233">
            <v>1743484</v>
          </cell>
          <cell r="F233"/>
          <cell r="G233">
            <v>1743484</v>
          </cell>
        </row>
        <row r="234">
          <cell r="D234" t="str">
            <v>2.2.8.8.02</v>
          </cell>
          <cell r="E234"/>
          <cell r="F234"/>
          <cell r="G234">
            <v>0</v>
          </cell>
        </row>
        <row r="235">
          <cell r="D235" t="str">
            <v>2.2.8.8.03</v>
          </cell>
          <cell r="E235"/>
          <cell r="F235"/>
          <cell r="G235">
            <v>0</v>
          </cell>
        </row>
        <row r="236">
          <cell r="D236" t="str">
            <v>2.2.8.9.04</v>
          </cell>
          <cell r="E236"/>
          <cell r="F236">
            <v>150995</v>
          </cell>
          <cell r="G236">
            <v>150995</v>
          </cell>
        </row>
        <row r="237">
          <cell r="D237" t="str">
            <v>2.2.8.9.05</v>
          </cell>
          <cell r="E237">
            <v>115493.64</v>
          </cell>
          <cell r="F237">
            <v>-0.75</v>
          </cell>
          <cell r="G237">
            <v>115492.89</v>
          </cell>
        </row>
        <row r="238">
          <cell r="D238" t="str">
            <v>2.3.2.3</v>
          </cell>
          <cell r="E238">
            <v>2088773.74</v>
          </cell>
          <cell r="F238">
            <v>9101832.8000000007</v>
          </cell>
          <cell r="G238">
            <v>11190606.540000001</v>
          </cell>
        </row>
        <row r="239">
          <cell r="D239" t="str">
            <v>2.3.3.4</v>
          </cell>
          <cell r="E239">
            <v>541694.21</v>
          </cell>
          <cell r="F239"/>
          <cell r="G239">
            <v>541694.21</v>
          </cell>
        </row>
        <row r="240">
          <cell r="D240" t="str">
            <v>2.3.4.1</v>
          </cell>
          <cell r="E240"/>
          <cell r="F240"/>
          <cell r="G240">
            <v>0</v>
          </cell>
        </row>
        <row r="241">
          <cell r="D241" t="str">
            <v>2.3.7.1</v>
          </cell>
          <cell r="E241">
            <v>2778355.8</v>
          </cell>
          <cell r="F241">
            <v>4903984.16</v>
          </cell>
          <cell r="G241">
            <v>7682339.96</v>
          </cell>
        </row>
        <row r="242">
          <cell r="D242" t="str">
            <v>2.3.9.2.01</v>
          </cell>
          <cell r="E242">
            <v>-1800861.71</v>
          </cell>
          <cell r="F242"/>
          <cell r="G242">
            <v>-1800861.71</v>
          </cell>
        </row>
        <row r="243">
          <cell r="D243" t="str">
            <v>2.3.9.5.01</v>
          </cell>
          <cell r="E243">
            <v>3110</v>
          </cell>
          <cell r="F243"/>
          <cell r="G243">
            <v>3110</v>
          </cell>
        </row>
        <row r="244">
          <cell r="D244" t="str">
            <v>2.3.9.8</v>
          </cell>
          <cell r="E244"/>
          <cell r="F244"/>
          <cell r="G244">
            <v>0</v>
          </cell>
        </row>
        <row r="245">
          <cell r="D245" t="str">
            <v>2.3.9.9.01</v>
          </cell>
          <cell r="E245">
            <v>1933353.54</v>
          </cell>
          <cell r="F245">
            <v>1232355.5</v>
          </cell>
          <cell r="G245">
            <v>3165709.04</v>
          </cell>
        </row>
        <row r="246">
          <cell r="D246" t="str">
            <v>2.6.1.1</v>
          </cell>
          <cell r="E246">
            <v>2410240</v>
          </cell>
          <cell r="F246"/>
          <cell r="G246">
            <v>2410240</v>
          </cell>
        </row>
        <row r="247">
          <cell r="D247" t="str">
            <v>2.6.1.3.01</v>
          </cell>
          <cell r="E247">
            <v>1305780.92</v>
          </cell>
          <cell r="F247"/>
          <cell r="G247">
            <v>1305780.92</v>
          </cell>
        </row>
        <row r="248">
          <cell r="D248" t="str">
            <v>2.6.4.1</v>
          </cell>
          <cell r="E248"/>
          <cell r="F248"/>
          <cell r="G248">
            <v>0</v>
          </cell>
        </row>
        <row r="249">
          <cell r="D249" t="str">
            <v>2.6.5.2</v>
          </cell>
          <cell r="E249"/>
          <cell r="F249"/>
          <cell r="G249">
            <v>0</v>
          </cell>
        </row>
        <row r="250">
          <cell r="D250" t="str">
            <v>2.6.5.8</v>
          </cell>
          <cell r="E250">
            <v>2351850.16</v>
          </cell>
          <cell r="F250"/>
          <cell r="G250">
            <v>2351850.16</v>
          </cell>
        </row>
        <row r="251">
          <cell r="D251" t="str">
            <v>2.6.6.2</v>
          </cell>
          <cell r="E251"/>
          <cell r="F251"/>
          <cell r="G251">
            <v>0</v>
          </cell>
        </row>
        <row r="252">
          <cell r="D252" t="str">
            <v>2.6.8.8.01</v>
          </cell>
          <cell r="E252">
            <v>48616663.07</v>
          </cell>
          <cell r="F252"/>
          <cell r="G252">
            <v>48616663.07</v>
          </cell>
        </row>
        <row r="253">
          <cell r="D253" t="str">
            <v>2.6.9.2</v>
          </cell>
          <cell r="E253"/>
          <cell r="F253"/>
          <cell r="G253">
            <v>0</v>
          </cell>
        </row>
        <row r="254">
          <cell r="D254" t="str">
            <v>2.6.9.4.01</v>
          </cell>
          <cell r="E254"/>
          <cell r="F254"/>
          <cell r="G254">
            <v>0</v>
          </cell>
        </row>
        <row r="255">
          <cell r="D255" t="str">
            <v>2.7.1.4</v>
          </cell>
          <cell r="E255"/>
          <cell r="F255"/>
          <cell r="G255">
            <v>0</v>
          </cell>
        </row>
        <row r="256">
          <cell r="D256" t="str">
            <v>2.7.2.2</v>
          </cell>
          <cell r="E256">
            <v>304542.25</v>
          </cell>
          <cell r="F256">
            <v>4651691.22</v>
          </cell>
          <cell r="G256">
            <v>4956233.47</v>
          </cell>
        </row>
        <row r="257">
          <cell r="D257" t="str">
            <v>TOTAL</v>
          </cell>
          <cell r="E257">
            <v>142433151.59</v>
          </cell>
          <cell r="F257">
            <v>327921181.89000005</v>
          </cell>
          <cell r="G257">
            <v>470354333.48000008</v>
          </cell>
        </row>
      </sheetData>
      <sheetData sheetId="3">
        <row r="201">
          <cell r="E201" t="str">
            <v>Etiquetas de fila</v>
          </cell>
          <cell r="F201" t="str">
            <v>Suma de COR</v>
          </cell>
          <cell r="G201" t="str">
            <v>Suma de OP</v>
          </cell>
          <cell r="H201" t="str">
            <v>TOTAL</v>
          </cell>
        </row>
        <row r="202">
          <cell r="E202" t="str">
            <v>2.1.1.1.01</v>
          </cell>
          <cell r="F202">
            <v>47327574.770000003</v>
          </cell>
          <cell r="G202">
            <v>118900732.66999999</v>
          </cell>
          <cell r="H202">
            <v>166228307.44</v>
          </cell>
        </row>
        <row r="203">
          <cell r="E203" t="str">
            <v>2.1.2.2.05</v>
          </cell>
          <cell r="F203">
            <v>10248624.99</v>
          </cell>
          <cell r="G203">
            <v>12609052.560000001</v>
          </cell>
          <cell r="H203">
            <v>22857677.550000001</v>
          </cell>
        </row>
        <row r="204">
          <cell r="E204" t="str">
            <v>2.1.4.2.04</v>
          </cell>
          <cell r="F204">
            <v>1726810.3900000001</v>
          </cell>
          <cell r="G204">
            <v>3954475.26</v>
          </cell>
          <cell r="H204">
            <v>5681285.6500000004</v>
          </cell>
        </row>
        <row r="205">
          <cell r="E205" t="str">
            <v>2.2.1.3</v>
          </cell>
          <cell r="F205"/>
          <cell r="G205">
            <v>11815689.33</v>
          </cell>
          <cell r="H205">
            <v>11815689.33</v>
          </cell>
        </row>
        <row r="206">
          <cell r="E206" t="str">
            <v>2.2.1.6.01</v>
          </cell>
          <cell r="F206"/>
          <cell r="G206"/>
          <cell r="H206">
            <v>0</v>
          </cell>
        </row>
        <row r="207">
          <cell r="E207" t="str">
            <v>2.2.1.7</v>
          </cell>
          <cell r="F207">
            <v>14131</v>
          </cell>
          <cell r="G207">
            <v>238326.34</v>
          </cell>
          <cell r="H207">
            <v>252457.34</v>
          </cell>
        </row>
        <row r="208">
          <cell r="E208" t="str">
            <v>2.2.2.1</v>
          </cell>
          <cell r="F208">
            <v>4081426.46</v>
          </cell>
          <cell r="G208">
            <v>39165.03</v>
          </cell>
          <cell r="H208">
            <v>4120591.4899999998</v>
          </cell>
        </row>
        <row r="209">
          <cell r="E209" t="str">
            <v>2.2.2.2</v>
          </cell>
          <cell r="F209">
            <v>130650.72</v>
          </cell>
          <cell r="G209">
            <v>2579355.5499999998</v>
          </cell>
          <cell r="H209">
            <v>2710006.27</v>
          </cell>
        </row>
        <row r="210">
          <cell r="E210" t="str">
            <v>2.2.3.1.01</v>
          </cell>
          <cell r="F210">
            <v>335585.51</v>
          </cell>
          <cell r="G210">
            <v>2315320.54</v>
          </cell>
          <cell r="H210">
            <v>2650906.0499999998</v>
          </cell>
        </row>
        <row r="211">
          <cell r="E211" t="str">
            <v>2.2.3.2.01</v>
          </cell>
          <cell r="F211">
            <v>35960</v>
          </cell>
          <cell r="G211">
            <v>71400</v>
          </cell>
          <cell r="H211">
            <v>107360</v>
          </cell>
        </row>
        <row r="212">
          <cell r="E212" t="str">
            <v>2.2.4.3.02</v>
          </cell>
          <cell r="F212">
            <v>395</v>
          </cell>
          <cell r="G212">
            <v>412.02</v>
          </cell>
          <cell r="H212">
            <v>807.02</v>
          </cell>
        </row>
        <row r="213">
          <cell r="E213" t="str">
            <v>2.2.4.4</v>
          </cell>
          <cell r="F213">
            <v>150380</v>
          </cell>
          <cell r="G213"/>
          <cell r="H213">
            <v>150380</v>
          </cell>
        </row>
        <row r="214">
          <cell r="E214" t="str">
            <v>2.2.5.1.01</v>
          </cell>
          <cell r="F214">
            <v>7621101.7400000002</v>
          </cell>
          <cell r="G214">
            <v>61363658.539999999</v>
          </cell>
          <cell r="H214">
            <v>68984760.280000001</v>
          </cell>
        </row>
        <row r="215">
          <cell r="E215" t="str">
            <v>2.2.5.3.03</v>
          </cell>
          <cell r="F215">
            <v>19206803.18</v>
          </cell>
          <cell r="G215"/>
          <cell r="H215">
            <v>19206803.18</v>
          </cell>
        </row>
        <row r="216">
          <cell r="E216" t="str">
            <v>2.2.5.4</v>
          </cell>
          <cell r="F216">
            <v>8365949.4699999997</v>
          </cell>
          <cell r="G216">
            <v>16639810.32</v>
          </cell>
          <cell r="H216">
            <v>25005759.789999999</v>
          </cell>
        </row>
        <row r="217">
          <cell r="E217" t="str">
            <v>2.2.5.8</v>
          </cell>
          <cell r="F217">
            <v>53899.98</v>
          </cell>
          <cell r="G217">
            <v>11200</v>
          </cell>
          <cell r="H217">
            <v>65099.98</v>
          </cell>
        </row>
        <row r="218">
          <cell r="E218" t="str">
            <v>2.2.6.9</v>
          </cell>
          <cell r="F218"/>
          <cell r="G218"/>
          <cell r="H218">
            <v>0</v>
          </cell>
        </row>
        <row r="219">
          <cell r="E219" t="str">
            <v>2.2.7.1.01</v>
          </cell>
          <cell r="F219">
            <v>6637984.5600000005</v>
          </cell>
          <cell r="G219"/>
          <cell r="H219">
            <v>6637984.5600000005</v>
          </cell>
        </row>
        <row r="220">
          <cell r="E220" t="str">
            <v>2.2.7.1.03</v>
          </cell>
          <cell r="F220">
            <v>1387190.67</v>
          </cell>
          <cell r="G220">
            <v>6509007.8600000003</v>
          </cell>
          <cell r="H220">
            <v>7896198.5300000003</v>
          </cell>
        </row>
        <row r="221">
          <cell r="E221" t="str">
            <v>2.2.7.1.06</v>
          </cell>
          <cell r="F221">
            <v>2809067.35</v>
          </cell>
          <cell r="G221">
            <v>99753478.00999999</v>
          </cell>
          <cell r="H221">
            <v>102562545.35999998</v>
          </cell>
        </row>
        <row r="222">
          <cell r="E222" t="str">
            <v>2.2.7.2.01</v>
          </cell>
          <cell r="F222">
            <v>1502885.65</v>
          </cell>
          <cell r="G222"/>
          <cell r="H222">
            <v>1502885.65</v>
          </cell>
        </row>
        <row r="223">
          <cell r="E223" t="str">
            <v>2.2.7.2.02</v>
          </cell>
          <cell r="F223">
            <v>23017040.129999999</v>
          </cell>
          <cell r="G223"/>
          <cell r="H223">
            <v>23017040.129999999</v>
          </cell>
        </row>
        <row r="224">
          <cell r="E224" t="str">
            <v>2.2.7.2.05</v>
          </cell>
          <cell r="F224">
            <v>9054437.75</v>
          </cell>
          <cell r="G224"/>
          <cell r="H224">
            <v>9054437.75</v>
          </cell>
        </row>
        <row r="225">
          <cell r="E225" t="str">
            <v>2.2.7.2.06</v>
          </cell>
          <cell r="F225">
            <v>3268015.18</v>
          </cell>
          <cell r="G225"/>
          <cell r="H225">
            <v>3268015.18</v>
          </cell>
        </row>
        <row r="226">
          <cell r="E226" t="str">
            <v>2.2.7.2.07</v>
          </cell>
          <cell r="F226">
            <v>1230827.94</v>
          </cell>
          <cell r="G226">
            <v>8263931.7699999996</v>
          </cell>
          <cell r="H226">
            <v>9494759.709999999</v>
          </cell>
        </row>
        <row r="227">
          <cell r="E227" t="str">
            <v>2.2.8.1</v>
          </cell>
          <cell r="F227">
            <v>353634.8</v>
          </cell>
          <cell r="G227"/>
          <cell r="H227">
            <v>353634.8</v>
          </cell>
        </row>
        <row r="228">
          <cell r="E228" t="str">
            <v>2.2.8.2.01</v>
          </cell>
          <cell r="F228"/>
          <cell r="G228">
            <v>4921671.75</v>
          </cell>
          <cell r="H228">
            <v>4921671.75</v>
          </cell>
        </row>
        <row r="229">
          <cell r="E229" t="str">
            <v>2.2.8.3.01</v>
          </cell>
          <cell r="F229">
            <v>291699.89</v>
          </cell>
          <cell r="G229"/>
          <cell r="H229">
            <v>291699.89</v>
          </cell>
        </row>
        <row r="230">
          <cell r="E230" t="str">
            <v>2.2.8.5.03</v>
          </cell>
          <cell r="F230">
            <v>4389.95</v>
          </cell>
          <cell r="G230">
            <v>820100.4</v>
          </cell>
          <cell r="H230">
            <v>824490.35</v>
          </cell>
        </row>
        <row r="231">
          <cell r="E231" t="str">
            <v>2.2.8.6.02</v>
          </cell>
          <cell r="F231">
            <v>512943.6</v>
          </cell>
          <cell r="G231">
            <v>5400</v>
          </cell>
          <cell r="H231">
            <v>518343.6</v>
          </cell>
        </row>
        <row r="232">
          <cell r="E232" t="str">
            <v>2.2.8.7.02</v>
          </cell>
          <cell r="F232">
            <v>1806260</v>
          </cell>
          <cell r="G232"/>
          <cell r="H232">
            <v>1806260</v>
          </cell>
        </row>
        <row r="233">
          <cell r="E233" t="str">
            <v>2.2.8.7.03</v>
          </cell>
          <cell r="F233"/>
          <cell r="G233"/>
          <cell r="H233">
            <v>0</v>
          </cell>
        </row>
        <row r="234">
          <cell r="E234" t="str">
            <v>2.2.8.7.04</v>
          </cell>
          <cell r="F234">
            <v>81712.479999999996</v>
          </cell>
          <cell r="G234">
            <v>47998.97</v>
          </cell>
          <cell r="H234">
            <v>129711.45</v>
          </cell>
        </row>
        <row r="235">
          <cell r="E235" t="str">
            <v>2.2.8.7.06</v>
          </cell>
          <cell r="F235">
            <v>5454183.0099999998</v>
          </cell>
          <cell r="G235">
            <v>1223385.68</v>
          </cell>
          <cell r="H235">
            <v>6677568.6899999995</v>
          </cell>
        </row>
        <row r="236">
          <cell r="E236" t="str">
            <v>2.2.8.8.02</v>
          </cell>
          <cell r="F236"/>
          <cell r="G236"/>
          <cell r="H236">
            <v>0</v>
          </cell>
        </row>
        <row r="237">
          <cell r="E237" t="str">
            <v>2.2.8.8.03</v>
          </cell>
          <cell r="F237"/>
          <cell r="G237"/>
          <cell r="H237">
            <v>0</v>
          </cell>
        </row>
        <row r="238">
          <cell r="E238" t="str">
            <v>2.2.8.9.04</v>
          </cell>
          <cell r="F238">
            <v>1250000</v>
          </cell>
          <cell r="G238">
            <v>196064</v>
          </cell>
          <cell r="H238">
            <v>1446064</v>
          </cell>
        </row>
        <row r="239">
          <cell r="E239" t="str">
            <v>2.2.8.9.05</v>
          </cell>
          <cell r="F239">
            <v>223805.78</v>
          </cell>
          <cell r="G239">
            <v>-0.1</v>
          </cell>
          <cell r="H239">
            <v>223805.68</v>
          </cell>
        </row>
        <row r="240">
          <cell r="E240" t="str">
            <v>2.3.2.3</v>
          </cell>
          <cell r="F240">
            <v>-703946.08000000007</v>
          </cell>
          <cell r="G240">
            <v>545593.98</v>
          </cell>
          <cell r="H240">
            <v>-158352.10000000009</v>
          </cell>
        </row>
        <row r="241">
          <cell r="E241" t="str">
            <v>2.3.3.4</v>
          </cell>
          <cell r="F241">
            <v>9389.15</v>
          </cell>
          <cell r="G241"/>
          <cell r="H241">
            <v>9389.15</v>
          </cell>
        </row>
        <row r="242">
          <cell r="E242" t="str">
            <v>2.3.4.1</v>
          </cell>
          <cell r="F242">
            <v>1085672.51</v>
          </cell>
          <cell r="G242"/>
          <cell r="H242">
            <v>1085672.51</v>
          </cell>
        </row>
        <row r="243">
          <cell r="E243" t="str">
            <v>2.3.7.1</v>
          </cell>
          <cell r="F243">
            <v>1167133.52</v>
          </cell>
          <cell r="G243">
            <v>2352433.92</v>
          </cell>
          <cell r="H243">
            <v>3519567.44</v>
          </cell>
        </row>
        <row r="244">
          <cell r="E244" t="str">
            <v>2.3.9.2.01</v>
          </cell>
          <cell r="F244">
            <v>10743452.41</v>
          </cell>
          <cell r="G244"/>
          <cell r="H244">
            <v>10743452.41</v>
          </cell>
        </row>
        <row r="245">
          <cell r="E245" t="str">
            <v>2.3.9.5.01</v>
          </cell>
          <cell r="F245">
            <v>4812769</v>
          </cell>
          <cell r="G245"/>
          <cell r="H245">
            <v>4812769</v>
          </cell>
        </row>
        <row r="246">
          <cell r="E246" t="str">
            <v>2.3.9.8</v>
          </cell>
          <cell r="F246"/>
          <cell r="G246"/>
          <cell r="H246">
            <v>0</v>
          </cell>
        </row>
        <row r="247">
          <cell r="E247" t="str">
            <v>2.3.9.9.01</v>
          </cell>
          <cell r="F247">
            <v>1549035.12</v>
          </cell>
          <cell r="G247">
            <v>10195.99</v>
          </cell>
          <cell r="H247">
            <v>1559231.11</v>
          </cell>
        </row>
        <row r="248">
          <cell r="E248" t="str">
            <v>2.6.1.1</v>
          </cell>
          <cell r="F248">
            <v>2189272.7599999998</v>
          </cell>
          <cell r="G248"/>
          <cell r="H248">
            <v>2189272.7599999998</v>
          </cell>
        </row>
        <row r="249">
          <cell r="E249" t="str">
            <v>2.6.1.3.01</v>
          </cell>
          <cell r="F249">
            <v>1543160.15</v>
          </cell>
          <cell r="G249"/>
          <cell r="H249">
            <v>1543160.15</v>
          </cell>
        </row>
        <row r="250">
          <cell r="E250" t="str">
            <v>2.6.4.1</v>
          </cell>
          <cell r="F250"/>
          <cell r="G250"/>
          <cell r="H250">
            <v>0</v>
          </cell>
        </row>
        <row r="251">
          <cell r="E251" t="str">
            <v>2.6.5.2</v>
          </cell>
          <cell r="F251"/>
          <cell r="G251"/>
          <cell r="H251">
            <v>0</v>
          </cell>
        </row>
        <row r="252">
          <cell r="E252" t="str">
            <v>2.6.5.8</v>
          </cell>
          <cell r="F252">
            <v>1142666.92</v>
          </cell>
          <cell r="G252">
            <v>-4161</v>
          </cell>
          <cell r="H252">
            <v>1138505.92</v>
          </cell>
        </row>
        <row r="253">
          <cell r="E253" t="str">
            <v>2.6.6.2</v>
          </cell>
          <cell r="F253"/>
          <cell r="G253"/>
          <cell r="H253">
            <v>0</v>
          </cell>
        </row>
        <row r="254">
          <cell r="E254" t="str">
            <v>2.6.8.8.01</v>
          </cell>
          <cell r="F254">
            <v>22910324.32</v>
          </cell>
          <cell r="G254"/>
          <cell r="H254">
            <v>22910324.32</v>
          </cell>
        </row>
        <row r="255">
          <cell r="E255" t="str">
            <v>2.6.9.2</v>
          </cell>
          <cell r="F255"/>
          <cell r="G255"/>
          <cell r="H255">
            <v>0</v>
          </cell>
        </row>
        <row r="256">
          <cell r="E256" t="str">
            <v>2.6.9.4.01</v>
          </cell>
          <cell r="F256"/>
          <cell r="G256"/>
          <cell r="H256">
            <v>0</v>
          </cell>
        </row>
        <row r="257">
          <cell r="E257" t="str">
            <v>2.7.1.4</v>
          </cell>
          <cell r="F257">
            <v>3015434.43</v>
          </cell>
          <cell r="G257"/>
          <cell r="H257">
            <v>3015434.43</v>
          </cell>
        </row>
        <row r="258">
          <cell r="E258" t="str">
            <v>2.7.2.2</v>
          </cell>
          <cell r="F258">
            <v>1156146.8899999999</v>
          </cell>
          <cell r="G258">
            <v>-1094732.72</v>
          </cell>
          <cell r="H258">
            <v>61414.169999999925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94"/>
  <sheetViews>
    <sheetView showGridLines="0" tabSelected="1" zoomScale="115" zoomScaleNormal="115" workbookViewId="0">
      <selection activeCell="B18" sqref="B18"/>
    </sheetView>
  </sheetViews>
  <sheetFormatPr baseColWidth="10" defaultColWidth="11.42578125" defaultRowHeight="12.75" x14ac:dyDescent="0.2"/>
  <cols>
    <col min="1" max="1" width="11.42578125" style="79"/>
    <col min="2" max="2" width="138.5703125" style="79" customWidth="1"/>
    <col min="3" max="3" width="32.85546875" style="79" customWidth="1"/>
    <col min="4" max="4" width="36.28515625" style="79" customWidth="1"/>
    <col min="5" max="5" width="8.5703125" style="79" customWidth="1"/>
    <col min="6" max="6" width="1" style="79" customWidth="1"/>
    <col min="7" max="16384" width="11.42578125" style="79"/>
  </cols>
  <sheetData>
    <row r="3" spans="2:15" ht="28.5" customHeight="1" x14ac:dyDescent="0.2">
      <c r="B3" s="105"/>
      <c r="C3" s="106"/>
      <c r="D3" s="106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2:15" ht="21" customHeight="1" x14ac:dyDescent="0.2">
      <c r="B4" s="103" t="s">
        <v>0</v>
      </c>
      <c r="C4" s="104"/>
      <c r="D4" s="104"/>
      <c r="E4" s="82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2:15" ht="15" x14ac:dyDescent="0.2">
      <c r="B5" s="110" t="s">
        <v>247</v>
      </c>
      <c r="C5" s="111"/>
      <c r="D5" s="111"/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ht="15.75" customHeight="1" x14ac:dyDescent="0.2">
      <c r="B6" s="103" t="s">
        <v>1</v>
      </c>
      <c r="C6" s="104"/>
      <c r="D6" s="104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2:15" ht="15.75" customHeight="1" x14ac:dyDescent="0.2">
      <c r="B7" s="103" t="s">
        <v>2</v>
      </c>
      <c r="C7" s="104"/>
      <c r="D7" s="104"/>
      <c r="E7" s="86"/>
      <c r="F7" s="83"/>
      <c r="G7" s="83"/>
      <c r="H7" s="83"/>
      <c r="I7" s="83"/>
      <c r="J7" s="83"/>
      <c r="K7" s="83"/>
      <c r="L7" s="83"/>
      <c r="M7" s="83"/>
      <c r="N7" s="83"/>
      <c r="O7" s="83"/>
    </row>
    <row r="9" spans="2:15" ht="15" customHeight="1" x14ac:dyDescent="0.2">
      <c r="B9" s="107" t="s">
        <v>3</v>
      </c>
      <c r="C9" s="108" t="s">
        <v>4</v>
      </c>
      <c r="D9" s="108" t="s">
        <v>5</v>
      </c>
      <c r="E9" s="87"/>
    </row>
    <row r="10" spans="2:15" ht="23.25" customHeight="1" x14ac:dyDescent="0.2">
      <c r="B10" s="107"/>
      <c r="C10" s="109"/>
      <c r="D10" s="109"/>
      <c r="E10" s="87"/>
    </row>
    <row r="11" spans="2:15" x14ac:dyDescent="0.2">
      <c r="B11" s="88" t="s">
        <v>6</v>
      </c>
      <c r="C11" s="89"/>
      <c r="D11" s="89"/>
      <c r="E11" s="87"/>
    </row>
    <row r="12" spans="2:15" x14ac:dyDescent="0.2">
      <c r="B12" s="90" t="s">
        <v>7</v>
      </c>
      <c r="C12" s="91">
        <f>SUM(C13:C17)</f>
        <v>2319955991</v>
      </c>
      <c r="D12" s="91">
        <f>SUM(D13:D17)</f>
        <v>2319955991</v>
      </c>
      <c r="E12" s="87"/>
    </row>
    <row r="13" spans="2:15" x14ac:dyDescent="0.2">
      <c r="B13" s="92" t="s">
        <v>8</v>
      </c>
      <c r="C13" s="93">
        <v>1907111856</v>
      </c>
      <c r="D13" s="93">
        <v>1907111856</v>
      </c>
      <c r="E13" s="87"/>
    </row>
    <row r="14" spans="2:15" x14ac:dyDescent="0.2">
      <c r="B14" s="92" t="s">
        <v>9</v>
      </c>
      <c r="C14" s="93">
        <v>244734805</v>
      </c>
      <c r="D14" s="93">
        <v>244734805</v>
      </c>
      <c r="E14" s="87"/>
    </row>
    <row r="15" spans="2:15" x14ac:dyDescent="0.2">
      <c r="B15" s="92" t="s">
        <v>10</v>
      </c>
      <c r="E15" s="87"/>
    </row>
    <row r="16" spans="2:15" x14ac:dyDescent="0.2">
      <c r="B16" s="92" t="s">
        <v>11</v>
      </c>
      <c r="C16" s="93">
        <v>168109330</v>
      </c>
      <c r="D16" s="93">
        <v>168109330</v>
      </c>
      <c r="E16" s="87"/>
    </row>
    <row r="17" spans="2:5" x14ac:dyDescent="0.2">
      <c r="B17" s="92" t="s">
        <v>12</v>
      </c>
      <c r="E17" s="87"/>
    </row>
    <row r="18" spans="2:5" x14ac:dyDescent="0.2">
      <c r="B18" s="90" t="s">
        <v>13</v>
      </c>
      <c r="C18" s="91">
        <f>SUM(C19:C27)</f>
        <v>41251458959.51683</v>
      </c>
      <c r="D18" s="91">
        <f>SUM(D19:D27)</f>
        <v>41251458959.51683</v>
      </c>
      <c r="E18" s="87"/>
    </row>
    <row r="19" spans="2:5" x14ac:dyDescent="0.2">
      <c r="B19" s="92" t="s">
        <v>14</v>
      </c>
      <c r="C19" s="93">
        <v>36044933915</v>
      </c>
      <c r="D19" s="93">
        <v>36044933915</v>
      </c>
      <c r="E19" s="87"/>
    </row>
    <row r="20" spans="2:5" x14ac:dyDescent="0.2">
      <c r="B20" s="92" t="s">
        <v>15</v>
      </c>
      <c r="C20" s="93">
        <v>126437909</v>
      </c>
      <c r="D20" s="93">
        <v>126437909</v>
      </c>
      <c r="E20" s="87"/>
    </row>
    <row r="21" spans="2:5" x14ac:dyDescent="0.2">
      <c r="B21" s="92" t="s">
        <v>16</v>
      </c>
      <c r="C21" s="93">
        <v>41615139</v>
      </c>
      <c r="D21" s="93">
        <v>41615139</v>
      </c>
      <c r="E21" s="87"/>
    </row>
    <row r="22" spans="2:5" x14ac:dyDescent="0.2">
      <c r="B22" s="92" t="s">
        <v>17</v>
      </c>
      <c r="C22" s="93">
        <v>9163079</v>
      </c>
      <c r="D22" s="93">
        <v>9163079</v>
      </c>
      <c r="E22" s="87"/>
    </row>
    <row r="23" spans="2:5" x14ac:dyDescent="0.2">
      <c r="B23" s="92" t="s">
        <v>18</v>
      </c>
      <c r="C23" s="94">
        <v>434265646.51682979</v>
      </c>
      <c r="D23" s="94">
        <v>434265646.51682979</v>
      </c>
    </row>
    <row r="24" spans="2:5" x14ac:dyDescent="0.2">
      <c r="B24" s="92" t="s">
        <v>19</v>
      </c>
      <c r="C24" s="93">
        <v>9363624</v>
      </c>
      <c r="D24" s="93">
        <v>9363624</v>
      </c>
    </row>
    <row r="25" spans="2:5" x14ac:dyDescent="0.2">
      <c r="B25" s="92" t="s">
        <v>20</v>
      </c>
      <c r="C25" s="93">
        <v>1487345684</v>
      </c>
      <c r="D25" s="93">
        <v>1487345684</v>
      </c>
    </row>
    <row r="26" spans="2:5" x14ac:dyDescent="0.2">
      <c r="B26" s="92" t="s">
        <v>21</v>
      </c>
      <c r="C26" s="93">
        <v>3098333963</v>
      </c>
      <c r="D26" s="93">
        <v>3098333963</v>
      </c>
    </row>
    <row r="27" spans="2:5" x14ac:dyDescent="0.2">
      <c r="B27" s="92" t="s">
        <v>22</v>
      </c>
    </row>
    <row r="28" spans="2:5" x14ac:dyDescent="0.2">
      <c r="B28" s="90" t="s">
        <v>23</v>
      </c>
      <c r="C28" s="91">
        <f>SUM(C29:C37)</f>
        <v>227728748.22879997</v>
      </c>
      <c r="D28" s="91">
        <f>SUM(D29:D37)</f>
        <v>227728748.22879997</v>
      </c>
    </row>
    <row r="29" spans="2:5" x14ac:dyDescent="0.2">
      <c r="B29" s="92" t="s">
        <v>24</v>
      </c>
    </row>
    <row r="30" spans="2:5" x14ac:dyDescent="0.2">
      <c r="B30" s="92" t="s">
        <v>25</v>
      </c>
      <c r="C30" s="93">
        <v>25784788.716800001</v>
      </c>
      <c r="D30" s="93">
        <v>25784788.716800001</v>
      </c>
    </row>
    <row r="31" spans="2:5" x14ac:dyDescent="0.2">
      <c r="B31" s="92" t="s">
        <v>26</v>
      </c>
      <c r="C31" s="93">
        <v>2701663.6799999997</v>
      </c>
      <c r="D31" s="93">
        <v>2701663.6799999997</v>
      </c>
    </row>
    <row r="32" spans="2:5" x14ac:dyDescent="0.2">
      <c r="B32" s="92" t="s">
        <v>27</v>
      </c>
      <c r="C32" s="93">
        <v>4683513.8319999995</v>
      </c>
      <c r="D32" s="93">
        <v>4683513.8319999995</v>
      </c>
    </row>
    <row r="33" spans="2:4" x14ac:dyDescent="0.2">
      <c r="B33" s="92" t="s">
        <v>28</v>
      </c>
    </row>
    <row r="34" spans="2:4" x14ac:dyDescent="0.2">
      <c r="B34" s="92" t="s">
        <v>29</v>
      </c>
    </row>
    <row r="35" spans="2:4" x14ac:dyDescent="0.2">
      <c r="B35" s="92" t="s">
        <v>30</v>
      </c>
      <c r="C35" s="93">
        <v>145209999.99999997</v>
      </c>
      <c r="D35" s="93">
        <v>145209999.99999997</v>
      </c>
    </row>
    <row r="36" spans="2:4" x14ac:dyDescent="0.2">
      <c r="B36" s="92" t="s">
        <v>31</v>
      </c>
    </row>
    <row r="37" spans="2:4" x14ac:dyDescent="0.2">
      <c r="B37" s="92" t="s">
        <v>32</v>
      </c>
      <c r="C37" s="93">
        <v>49348782</v>
      </c>
      <c r="D37" s="93">
        <v>49348782</v>
      </c>
    </row>
    <row r="38" spans="2:4" x14ac:dyDescent="0.2">
      <c r="B38" s="90" t="s">
        <v>33</v>
      </c>
    </row>
    <row r="39" spans="2:4" x14ac:dyDescent="0.2">
      <c r="B39" s="92" t="s">
        <v>34</v>
      </c>
    </row>
    <row r="40" spans="2:4" x14ac:dyDescent="0.2">
      <c r="B40" s="92" t="s">
        <v>35</v>
      </c>
    </row>
    <row r="41" spans="2:4" x14ac:dyDescent="0.2">
      <c r="B41" s="92" t="s">
        <v>36</v>
      </c>
    </row>
    <row r="42" spans="2:4" x14ac:dyDescent="0.2">
      <c r="B42" s="92" t="s">
        <v>37</v>
      </c>
    </row>
    <row r="43" spans="2:4" x14ac:dyDescent="0.2">
      <c r="B43" s="92" t="s">
        <v>38</v>
      </c>
    </row>
    <row r="44" spans="2:4" x14ac:dyDescent="0.2">
      <c r="B44" s="95" t="s">
        <v>39</v>
      </c>
    </row>
    <row r="45" spans="2:4" x14ac:dyDescent="0.2">
      <c r="B45" s="92" t="s">
        <v>40</v>
      </c>
    </row>
    <row r="46" spans="2:4" x14ac:dyDescent="0.2">
      <c r="B46" s="92" t="s">
        <v>41</v>
      </c>
    </row>
    <row r="47" spans="2:4" x14ac:dyDescent="0.2">
      <c r="B47" s="90" t="s">
        <v>42</v>
      </c>
    </row>
    <row r="48" spans="2:4" x14ac:dyDescent="0.2">
      <c r="B48" s="92" t="s">
        <v>43</v>
      </c>
    </row>
    <row r="49" spans="2:4" x14ac:dyDescent="0.2">
      <c r="B49" s="92" t="s">
        <v>44</v>
      </c>
    </row>
    <row r="50" spans="2:4" x14ac:dyDescent="0.2">
      <c r="B50" s="92" t="s">
        <v>45</v>
      </c>
    </row>
    <row r="51" spans="2:4" x14ac:dyDescent="0.2">
      <c r="B51" s="95" t="s">
        <v>46</v>
      </c>
    </row>
    <row r="52" spans="2:4" x14ac:dyDescent="0.2">
      <c r="B52" s="92" t="s">
        <v>47</v>
      </c>
    </row>
    <row r="53" spans="2:4" x14ac:dyDescent="0.2">
      <c r="B53" s="96" t="s">
        <v>48</v>
      </c>
    </row>
    <row r="54" spans="2:4" x14ac:dyDescent="0.2">
      <c r="B54" s="90" t="s">
        <v>49</v>
      </c>
      <c r="C54" s="91">
        <f>SUM(C55:C63)</f>
        <v>283001276.63199997</v>
      </c>
      <c r="D54" s="91">
        <f>SUM(D55:D63)</f>
        <v>283001276.63199997</v>
      </c>
    </row>
    <row r="55" spans="2:4" x14ac:dyDescent="0.2">
      <c r="B55" s="92" t="s">
        <v>50</v>
      </c>
      <c r="C55" s="93">
        <v>64893746.631999999</v>
      </c>
      <c r="D55" s="93">
        <v>64893746.631999999</v>
      </c>
    </row>
    <row r="56" spans="2:4" x14ac:dyDescent="0.2">
      <c r="B56" s="95" t="s">
        <v>51</v>
      </c>
    </row>
    <row r="57" spans="2:4" x14ac:dyDescent="0.2">
      <c r="B57" s="92" t="s">
        <v>52</v>
      </c>
    </row>
    <row r="58" spans="2:4" x14ac:dyDescent="0.2">
      <c r="B58" s="95" t="s">
        <v>53</v>
      </c>
      <c r="C58" s="93">
        <v>3300000</v>
      </c>
      <c r="D58" s="93">
        <v>3300000</v>
      </c>
    </row>
    <row r="59" spans="2:4" x14ac:dyDescent="0.2">
      <c r="B59" s="92" t="s">
        <v>54</v>
      </c>
      <c r="C59" s="93">
        <v>72945554</v>
      </c>
      <c r="D59" s="93">
        <v>72945554</v>
      </c>
    </row>
    <row r="60" spans="2:4" x14ac:dyDescent="0.2">
      <c r="B60" s="92" t="s">
        <v>55</v>
      </c>
    </row>
    <row r="61" spans="2:4" x14ac:dyDescent="0.2">
      <c r="B61" s="95" t="s">
        <v>56</v>
      </c>
    </row>
    <row r="62" spans="2:4" x14ac:dyDescent="0.2">
      <c r="B62" s="92" t="s">
        <v>57</v>
      </c>
      <c r="C62" s="93">
        <v>136861976</v>
      </c>
      <c r="D62" s="93">
        <v>136861976</v>
      </c>
    </row>
    <row r="63" spans="2:4" x14ac:dyDescent="0.2">
      <c r="B63" s="92" t="s">
        <v>58</v>
      </c>
      <c r="C63" s="93">
        <v>5000000</v>
      </c>
      <c r="D63" s="93">
        <v>5000000</v>
      </c>
    </row>
    <row r="64" spans="2:4" x14ac:dyDescent="0.2">
      <c r="B64" s="90" t="s">
        <v>59</v>
      </c>
      <c r="C64" s="91">
        <f>SUM(C65:C68)</f>
        <v>4596279076</v>
      </c>
      <c r="D64" s="91">
        <f>SUM(D65:D68)</f>
        <v>4596279076</v>
      </c>
    </row>
    <row r="65" spans="2:4" x14ac:dyDescent="0.2">
      <c r="B65" s="92" t="s">
        <v>60</v>
      </c>
      <c r="C65" s="93">
        <v>22358824</v>
      </c>
      <c r="D65" s="93">
        <v>22358824</v>
      </c>
    </row>
    <row r="66" spans="2:4" x14ac:dyDescent="0.2">
      <c r="B66" s="92" t="s">
        <v>61</v>
      </c>
      <c r="C66" s="93">
        <v>4573920252</v>
      </c>
      <c r="D66" s="93">
        <v>4573920252</v>
      </c>
    </row>
    <row r="67" spans="2:4" x14ac:dyDescent="0.2">
      <c r="B67" s="92" t="s">
        <v>62</v>
      </c>
    </row>
    <row r="68" spans="2:4" x14ac:dyDescent="0.2">
      <c r="B68" s="92" t="s">
        <v>63</v>
      </c>
    </row>
    <row r="69" spans="2:4" x14ac:dyDescent="0.2">
      <c r="B69" s="90" t="s">
        <v>64</v>
      </c>
    </row>
    <row r="70" spans="2:4" x14ac:dyDescent="0.2">
      <c r="B70" s="92" t="s">
        <v>65</v>
      </c>
    </row>
    <row r="71" spans="2:4" x14ac:dyDescent="0.2">
      <c r="B71" s="92" t="s">
        <v>66</v>
      </c>
    </row>
    <row r="72" spans="2:4" x14ac:dyDescent="0.2">
      <c r="B72" s="90" t="s">
        <v>67</v>
      </c>
      <c r="C72" s="97">
        <f>SUM(C73:C75)</f>
        <v>184408000</v>
      </c>
      <c r="D72" s="97">
        <f>SUM(D73:D75)</f>
        <v>184408000</v>
      </c>
    </row>
    <row r="73" spans="2:4" x14ac:dyDescent="0.2">
      <c r="B73" s="92" t="s">
        <v>68</v>
      </c>
    </row>
    <row r="74" spans="2:4" x14ac:dyDescent="0.2">
      <c r="B74" s="92" t="s">
        <v>69</v>
      </c>
    </row>
    <row r="75" spans="2:4" x14ac:dyDescent="0.2">
      <c r="B75" s="92" t="s">
        <v>239</v>
      </c>
      <c r="C75" s="93">
        <v>184408000</v>
      </c>
      <c r="D75" s="93">
        <v>184408000</v>
      </c>
    </row>
    <row r="76" spans="2:4" x14ac:dyDescent="0.2">
      <c r="B76" s="92" t="s">
        <v>70</v>
      </c>
    </row>
    <row r="77" spans="2:4" x14ac:dyDescent="0.2">
      <c r="B77" s="88" t="s">
        <v>71</v>
      </c>
      <c r="C77" s="89"/>
      <c r="D77" s="89"/>
    </row>
    <row r="78" spans="2:4" x14ac:dyDescent="0.2">
      <c r="B78" s="90" t="s">
        <v>72</v>
      </c>
    </row>
    <row r="79" spans="2:4" x14ac:dyDescent="0.2">
      <c r="B79" s="92" t="s">
        <v>73</v>
      </c>
    </row>
    <row r="80" spans="2:4" x14ac:dyDescent="0.2">
      <c r="B80" s="92" t="s">
        <v>74</v>
      </c>
    </row>
    <row r="81" spans="2:4" x14ac:dyDescent="0.2">
      <c r="B81" s="90" t="s">
        <v>75</v>
      </c>
    </row>
    <row r="82" spans="2:4" x14ac:dyDescent="0.2">
      <c r="B82" s="92" t="s">
        <v>76</v>
      </c>
    </row>
    <row r="83" spans="2:4" x14ac:dyDescent="0.2">
      <c r="B83" s="92" t="s">
        <v>77</v>
      </c>
    </row>
    <row r="84" spans="2:4" x14ac:dyDescent="0.2">
      <c r="B84" s="90" t="s">
        <v>78</v>
      </c>
    </row>
    <row r="85" spans="2:4" x14ac:dyDescent="0.2">
      <c r="B85" s="92" t="s">
        <v>79</v>
      </c>
    </row>
    <row r="86" spans="2:4" x14ac:dyDescent="0.2">
      <c r="B86" s="98" t="s">
        <v>80</v>
      </c>
      <c r="C86" s="99">
        <f>+C72+C64+C54+C28+C18+C12</f>
        <v>48862832051.377632</v>
      </c>
      <c r="D86" s="99">
        <f>+D72+D64+D54+D28+D18+D12</f>
        <v>48862832051.377632</v>
      </c>
    </row>
    <row r="87" spans="2:4" x14ac:dyDescent="0.2">
      <c r="B87" s="79" t="s">
        <v>240</v>
      </c>
    </row>
    <row r="88" spans="2:4" x14ac:dyDescent="0.2">
      <c r="B88" s="79" t="s">
        <v>241</v>
      </c>
    </row>
    <row r="89" spans="2:4" ht="13.5" thickBot="1" x14ac:dyDescent="0.25"/>
    <row r="90" spans="2:4" ht="13.5" thickBot="1" x14ac:dyDescent="0.25">
      <c r="B90" s="100" t="s">
        <v>244</v>
      </c>
    </row>
    <row r="91" spans="2:4" ht="26.25" thickBot="1" x14ac:dyDescent="0.25">
      <c r="B91" s="101" t="s">
        <v>245</v>
      </c>
    </row>
    <row r="92" spans="2:4" ht="39" thickBot="1" x14ac:dyDescent="0.25">
      <c r="B92" s="102" t="s">
        <v>246</v>
      </c>
    </row>
    <row r="93" spans="2:4" ht="33.75" customHeight="1" x14ac:dyDescent="0.2">
      <c r="B93" s="78" t="s">
        <v>243</v>
      </c>
    </row>
    <row r="94" spans="2:4" x14ac:dyDescent="0.2">
      <c r="B94" s="78" t="s">
        <v>242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8"/>
  <sheetViews>
    <sheetView showGridLines="0" topLeftCell="E1" zoomScale="60" zoomScaleNormal="60" workbookViewId="0">
      <selection activeCell="L82" sqref="L82"/>
    </sheetView>
  </sheetViews>
  <sheetFormatPr baseColWidth="10" defaultRowHeight="15.75" x14ac:dyDescent="0.25"/>
  <cols>
    <col min="2" max="2" width="30.28515625" style="72" customWidth="1"/>
    <col min="3" max="3" width="127.140625" style="72" bestFit="1" customWidth="1"/>
    <col min="4" max="4" width="38.5703125" customWidth="1"/>
    <col min="5" max="8" width="24.42578125" customWidth="1"/>
    <col min="9" max="15" width="27.28515625" customWidth="1"/>
    <col min="16" max="16" width="23.85546875" bestFit="1" customWidth="1"/>
    <col min="17" max="17" width="48.5703125" style="3" customWidth="1"/>
    <col min="18" max="18" width="16.7109375" bestFit="1" customWidth="1"/>
  </cols>
  <sheetData>
    <row r="2" spans="2:17" x14ac:dyDescent="0.25">
      <c r="B2" s="1"/>
      <c r="C2" s="2"/>
    </row>
    <row r="3" spans="2:17" x14ac:dyDescent="0.25">
      <c r="B3" s="4"/>
      <c r="C3" s="4"/>
    </row>
    <row r="4" spans="2:17" ht="25.5" x14ac:dyDescent="0.35">
      <c r="B4" s="112" t="s">
        <v>90</v>
      </c>
      <c r="C4" s="112"/>
    </row>
    <row r="5" spans="2:17" x14ac:dyDescent="0.25">
      <c r="B5" s="5"/>
      <c r="C5" s="6"/>
    </row>
    <row r="6" spans="2:17" x14ac:dyDescent="0.25">
      <c r="B6" s="5"/>
      <c r="C6" s="6"/>
    </row>
    <row r="7" spans="2:17" x14ac:dyDescent="0.25">
      <c r="B7" s="5"/>
      <c r="C7" s="6"/>
    </row>
    <row r="8" spans="2:17" x14ac:dyDescent="0.25">
      <c r="B8" s="5"/>
      <c r="C8" s="6"/>
    </row>
    <row r="9" spans="2:17" x14ac:dyDescent="0.25">
      <c r="B9" s="5"/>
      <c r="C9" s="6"/>
    </row>
    <row r="10" spans="2:17" x14ac:dyDescent="0.25">
      <c r="B10" s="5"/>
      <c r="C10" s="6"/>
    </row>
    <row r="11" spans="2:17" x14ac:dyDescent="0.25">
      <c r="B11" s="5"/>
      <c r="C11" s="6"/>
    </row>
    <row r="12" spans="2:17" x14ac:dyDescent="0.25">
      <c r="B12" s="5"/>
      <c r="C12" s="6"/>
    </row>
    <row r="13" spans="2:17" ht="20.25" x14ac:dyDescent="0.25">
      <c r="B13" s="7" t="s">
        <v>91</v>
      </c>
      <c r="C13" s="8" t="s">
        <v>92</v>
      </c>
    </row>
    <row r="14" spans="2:17" ht="20.25" x14ac:dyDescent="0.25">
      <c r="B14" s="7" t="s">
        <v>93</v>
      </c>
      <c r="C14" s="8" t="s">
        <v>82</v>
      </c>
    </row>
    <row r="15" spans="2:17" ht="20.25" x14ac:dyDescent="0.25">
      <c r="B15" s="7" t="s">
        <v>94</v>
      </c>
      <c r="C15" s="8" t="s">
        <v>95</v>
      </c>
      <c r="Q15" s="9"/>
    </row>
    <row r="16" spans="2:17" ht="21" thickBot="1" x14ac:dyDescent="0.3">
      <c r="B16" s="7"/>
      <c r="C16" s="8"/>
      <c r="Q16" s="9"/>
    </row>
    <row r="17" spans="2:17" ht="21" thickBot="1" x14ac:dyDescent="0.3">
      <c r="B17" s="10" t="s">
        <v>96</v>
      </c>
      <c r="C17" s="11" t="s">
        <v>97</v>
      </c>
      <c r="D17" s="12" t="s">
        <v>98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9"/>
    </row>
    <row r="18" spans="2:17" x14ac:dyDescent="0.25">
      <c r="B18" s="14">
        <v>1</v>
      </c>
      <c r="C18" s="15" t="s">
        <v>99</v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9"/>
    </row>
    <row r="19" spans="2:17" ht="17.25" x14ac:dyDescent="0.3">
      <c r="B19" s="18" t="s">
        <v>100</v>
      </c>
      <c r="C19" s="19" t="s">
        <v>101</v>
      </c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9"/>
    </row>
    <row r="20" spans="2:17" ht="17.25" x14ac:dyDescent="0.3">
      <c r="B20" s="22" t="s">
        <v>102</v>
      </c>
      <c r="C20" s="23" t="s">
        <v>103</v>
      </c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7" x14ac:dyDescent="0.25">
      <c r="B21" s="22" t="s">
        <v>104</v>
      </c>
      <c r="C21" s="23" t="s">
        <v>105</v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2:17" ht="17.25" x14ac:dyDescent="0.3">
      <c r="B22" s="22" t="s">
        <v>106</v>
      </c>
      <c r="C22" s="24" t="s">
        <v>107</v>
      </c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7" ht="18" thickBot="1" x14ac:dyDescent="0.35">
      <c r="B23" s="25" t="s">
        <v>108</v>
      </c>
      <c r="C23" s="26" t="s">
        <v>109</v>
      </c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7" ht="18" x14ac:dyDescent="0.25">
      <c r="B24" s="27"/>
      <c r="C24" s="28" t="s">
        <v>110</v>
      </c>
      <c r="D24" s="29">
        <f>SUM(D18:D23)</f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2:17" ht="16.5" thickBot="1" x14ac:dyDescent="0.3">
      <c r="B25" s="31"/>
      <c r="C25" s="32"/>
    </row>
    <row r="26" spans="2:17" ht="21" thickBot="1" x14ac:dyDescent="0.3">
      <c r="B26" s="33" t="s">
        <v>96</v>
      </c>
      <c r="C26" s="34" t="s">
        <v>111</v>
      </c>
      <c r="D26" s="35" t="s">
        <v>112</v>
      </c>
      <c r="E26" s="35" t="s">
        <v>113</v>
      </c>
      <c r="F26" s="35" t="s">
        <v>81</v>
      </c>
      <c r="G26" s="35" t="s">
        <v>82</v>
      </c>
      <c r="H26" s="35" t="s">
        <v>83</v>
      </c>
      <c r="I26" s="35" t="s">
        <v>84</v>
      </c>
      <c r="J26" s="35" t="s">
        <v>85</v>
      </c>
      <c r="K26" s="35" t="s">
        <v>86</v>
      </c>
      <c r="L26" s="35" t="s">
        <v>114</v>
      </c>
      <c r="M26" s="35" t="s">
        <v>87</v>
      </c>
      <c r="N26" s="35" t="s">
        <v>88</v>
      </c>
      <c r="O26" s="35" t="s">
        <v>115</v>
      </c>
      <c r="P26" s="35" t="s">
        <v>89</v>
      </c>
      <c r="Q26" s="36" t="s">
        <v>116</v>
      </c>
    </row>
    <row r="27" spans="2:17" ht="35.450000000000003" customHeight="1" x14ac:dyDescent="0.3">
      <c r="B27" s="37" t="s">
        <v>117</v>
      </c>
      <c r="C27" s="38" t="s">
        <v>118</v>
      </c>
      <c r="D27" s="39">
        <v>1907111855.5499995</v>
      </c>
      <c r="E27" s="40">
        <v>170336275.09999999</v>
      </c>
      <c r="F27" s="40">
        <v>191045538.50999999</v>
      </c>
      <c r="G27" s="40">
        <v>166228307.44</v>
      </c>
      <c r="H27" s="40">
        <v>166539288.71000001</v>
      </c>
      <c r="I27" s="40">
        <v>156948272.00999999</v>
      </c>
      <c r="J27" s="40">
        <v>174530502.34</v>
      </c>
      <c r="K27" s="40">
        <v>173053256.80000001</v>
      </c>
      <c r="L27" s="40">
        <v>178421857.28999999</v>
      </c>
      <c r="M27" s="40"/>
      <c r="N27" s="40"/>
      <c r="O27" s="40"/>
      <c r="P27" s="40"/>
      <c r="Q27" s="41"/>
    </row>
    <row r="28" spans="2:17" ht="35.450000000000003" customHeight="1" x14ac:dyDescent="0.3">
      <c r="B28" s="42" t="s">
        <v>119</v>
      </c>
      <c r="C28" s="43" t="s">
        <v>120</v>
      </c>
      <c r="D28" s="39">
        <v>244734804.34542862</v>
      </c>
      <c r="E28" s="40">
        <v>19249959.939999998</v>
      </c>
      <c r="F28" s="40">
        <v>19133572.600000001</v>
      </c>
      <c r="G28" s="40">
        <v>22857677.550000001</v>
      </c>
      <c r="H28" s="40">
        <v>14517246.49</v>
      </c>
      <c r="I28" s="40">
        <v>18731245.359999999</v>
      </c>
      <c r="J28" s="40">
        <v>19334157.219999999</v>
      </c>
      <c r="K28" s="40">
        <v>18747013.100000001</v>
      </c>
      <c r="L28" s="40">
        <v>19471058.43</v>
      </c>
      <c r="M28" s="40"/>
      <c r="N28" s="40"/>
      <c r="O28" s="40"/>
      <c r="P28" s="40"/>
      <c r="Q28" s="44" t="s">
        <v>9</v>
      </c>
    </row>
    <row r="29" spans="2:17" ht="35.450000000000003" customHeight="1" x14ac:dyDescent="0.3">
      <c r="B29" s="42" t="s">
        <v>121</v>
      </c>
      <c r="C29" s="43" t="s">
        <v>122</v>
      </c>
      <c r="D29" s="39">
        <v>274019330.23009998</v>
      </c>
      <c r="E29" s="40">
        <v>4029852.34</v>
      </c>
      <c r="F29" s="40">
        <v>3935308.47</v>
      </c>
      <c r="G29" s="40">
        <v>5681285.6500000004</v>
      </c>
      <c r="H29" s="40">
        <v>6694820.6000000006</v>
      </c>
      <c r="I29" s="40">
        <v>3427598.79</v>
      </c>
      <c r="J29" s="40">
        <v>2770491.81</v>
      </c>
      <c r="K29" s="40">
        <v>3614277.2199999997</v>
      </c>
      <c r="L29" s="40">
        <v>3892059.6799999997</v>
      </c>
      <c r="M29" s="40"/>
      <c r="N29" s="40"/>
      <c r="O29" s="40"/>
      <c r="P29" s="40"/>
      <c r="Q29" s="44" t="s">
        <v>11</v>
      </c>
    </row>
    <row r="30" spans="2:17" ht="35.450000000000003" customHeight="1" x14ac:dyDescent="0.3">
      <c r="B30" s="42" t="s">
        <v>123</v>
      </c>
      <c r="C30" s="43" t="s">
        <v>124</v>
      </c>
      <c r="D30" s="39">
        <v>129499999.99999999</v>
      </c>
      <c r="E30" s="40">
        <v>12054688.699999999</v>
      </c>
      <c r="F30" s="45">
        <v>11723095.539999999</v>
      </c>
      <c r="G30" s="40">
        <v>11815689.33</v>
      </c>
      <c r="H30" s="40">
        <v>10500060.25</v>
      </c>
      <c r="I30" s="40">
        <v>11427013.199999999</v>
      </c>
      <c r="J30" s="46">
        <v>11833356.68</v>
      </c>
      <c r="K30" s="40">
        <v>11635028.800000001</v>
      </c>
      <c r="L30" s="40">
        <v>11768866.25</v>
      </c>
      <c r="M30" s="40"/>
      <c r="N30" s="40"/>
      <c r="O30" s="40"/>
      <c r="P30" s="40"/>
      <c r="Q30" s="44" t="s">
        <v>14</v>
      </c>
    </row>
    <row r="31" spans="2:17" ht="35.450000000000003" customHeight="1" x14ac:dyDescent="0.25">
      <c r="B31" s="42" t="s">
        <v>125</v>
      </c>
      <c r="C31" s="47" t="s">
        <v>126</v>
      </c>
      <c r="D31" s="39"/>
      <c r="E31" s="40">
        <v>4732256.6100000003</v>
      </c>
      <c r="F31" s="45">
        <v>0</v>
      </c>
      <c r="G31" s="40">
        <v>0</v>
      </c>
      <c r="H31" s="40">
        <v>5255762.47</v>
      </c>
      <c r="I31" s="40">
        <v>5672662.54</v>
      </c>
      <c r="J31" s="40">
        <v>6182392.3100000005</v>
      </c>
      <c r="K31" s="40">
        <v>0</v>
      </c>
      <c r="L31" s="40">
        <v>0</v>
      </c>
      <c r="M31" s="40"/>
      <c r="N31" s="40"/>
      <c r="O31" s="40"/>
      <c r="P31" s="40"/>
      <c r="Q31" s="44" t="s">
        <v>14</v>
      </c>
    </row>
    <row r="32" spans="2:17" ht="35.450000000000003" customHeight="1" x14ac:dyDescent="0.25">
      <c r="B32" s="42" t="s">
        <v>127</v>
      </c>
      <c r="C32" s="48" t="s">
        <v>128</v>
      </c>
      <c r="D32" s="39"/>
      <c r="E32" s="49">
        <v>2962061245.6800032</v>
      </c>
      <c r="F32" s="49">
        <v>2565463029.1552892</v>
      </c>
      <c r="G32" s="49">
        <v>2463065687.1617589</v>
      </c>
      <c r="H32" s="50">
        <v>2866813346.0804958</v>
      </c>
      <c r="I32" s="50">
        <v>2746118430.9299998</v>
      </c>
      <c r="J32" s="50">
        <v>3673999476.4005795</v>
      </c>
      <c r="K32" s="50">
        <v>2131721452.5599999</v>
      </c>
      <c r="L32" s="50">
        <v>3224096570.8099995</v>
      </c>
      <c r="M32" s="51"/>
      <c r="N32" s="51"/>
      <c r="O32" s="51"/>
      <c r="P32" s="51"/>
      <c r="Q32" s="44" t="s">
        <v>14</v>
      </c>
    </row>
    <row r="33" spans="2:17" ht="35.450000000000003" customHeight="1" x14ac:dyDescent="0.3">
      <c r="B33" s="42" t="s">
        <v>129</v>
      </c>
      <c r="C33" s="43" t="s">
        <v>130</v>
      </c>
      <c r="D33" s="39">
        <v>6462214.8671428571</v>
      </c>
      <c r="E33" s="40">
        <v>611251.34</v>
      </c>
      <c r="F33" s="45">
        <v>223395.57</v>
      </c>
      <c r="G33" s="40">
        <v>252457.34</v>
      </c>
      <c r="H33" s="40">
        <v>550753.67000000004</v>
      </c>
      <c r="I33" s="40">
        <v>1105062.8</v>
      </c>
      <c r="J33" s="40">
        <v>148436.97</v>
      </c>
      <c r="K33" s="40">
        <v>234360.78</v>
      </c>
      <c r="L33" s="40">
        <v>171957.9</v>
      </c>
      <c r="M33" s="40"/>
      <c r="N33" s="40"/>
      <c r="O33" s="40"/>
      <c r="P33" s="40"/>
      <c r="Q33" s="44" t="s">
        <v>14</v>
      </c>
    </row>
    <row r="34" spans="2:17" ht="35.450000000000003" customHeight="1" x14ac:dyDescent="0.3">
      <c r="B34" s="42" t="s">
        <v>131</v>
      </c>
      <c r="C34" s="43" t="s">
        <v>132</v>
      </c>
      <c r="D34" s="39">
        <v>78569666.758399993</v>
      </c>
      <c r="E34" s="40">
        <v>3315552.27</v>
      </c>
      <c r="F34" s="45">
        <v>101215.88</v>
      </c>
      <c r="G34" s="40">
        <v>4120591.4899999998</v>
      </c>
      <c r="H34" s="40">
        <v>13923745.860000001</v>
      </c>
      <c r="I34" s="40">
        <v>-374091.18</v>
      </c>
      <c r="J34" s="40">
        <v>-2759413.87</v>
      </c>
      <c r="K34" s="40">
        <v>48192.5</v>
      </c>
      <c r="L34" s="40">
        <v>153837.69</v>
      </c>
      <c r="M34" s="40"/>
      <c r="N34" s="40"/>
      <c r="O34" s="40"/>
      <c r="P34" s="40"/>
      <c r="Q34" s="44" t="s">
        <v>15</v>
      </c>
    </row>
    <row r="35" spans="2:17" ht="35.450000000000003" customHeight="1" x14ac:dyDescent="0.3">
      <c r="B35" s="42" t="s">
        <v>133</v>
      </c>
      <c r="C35" s="43" t="s">
        <v>134</v>
      </c>
      <c r="D35" s="39">
        <v>47868241.420000002</v>
      </c>
      <c r="E35" s="40">
        <v>1036918.51</v>
      </c>
      <c r="F35" s="45">
        <v>3583802.55</v>
      </c>
      <c r="G35" s="40">
        <v>2710006.27</v>
      </c>
      <c r="H35" s="40">
        <v>4488294.0600000005</v>
      </c>
      <c r="I35" s="40">
        <v>-533596.44999999995</v>
      </c>
      <c r="J35" s="40">
        <v>4300657.5</v>
      </c>
      <c r="K35" s="40">
        <v>1024402.01</v>
      </c>
      <c r="L35" s="40">
        <v>2596511.7600000002</v>
      </c>
      <c r="M35" s="40"/>
      <c r="N35" s="40"/>
      <c r="O35" s="40"/>
      <c r="P35" s="40"/>
      <c r="Q35" s="44" t="s">
        <v>15</v>
      </c>
    </row>
    <row r="36" spans="2:17" ht="35.450000000000003" customHeight="1" x14ac:dyDescent="0.3">
      <c r="B36" s="42" t="s">
        <v>135</v>
      </c>
      <c r="C36" s="43" t="s">
        <v>136</v>
      </c>
      <c r="D36" s="39">
        <v>27137406.843913935</v>
      </c>
      <c r="E36" s="40">
        <v>662053.21</v>
      </c>
      <c r="F36" s="45">
        <v>1470371.83</v>
      </c>
      <c r="G36" s="40">
        <v>2650906.0499999998</v>
      </c>
      <c r="H36" s="40">
        <v>2018123.48</v>
      </c>
      <c r="I36" s="40">
        <v>1765367.6600000001</v>
      </c>
      <c r="J36" s="40">
        <v>1798933.96</v>
      </c>
      <c r="K36" s="40">
        <v>2421193.75</v>
      </c>
      <c r="L36" s="40">
        <v>1543153.46</v>
      </c>
      <c r="M36" s="40"/>
      <c r="N36" s="40"/>
      <c r="O36" s="40"/>
      <c r="P36" s="40"/>
      <c r="Q36" s="44" t="s">
        <v>16</v>
      </c>
    </row>
    <row r="37" spans="2:17" ht="35.450000000000003" customHeight="1" x14ac:dyDescent="0.3">
      <c r="B37" s="42" t="s">
        <v>137</v>
      </c>
      <c r="C37" s="43" t="s">
        <v>138</v>
      </c>
      <c r="D37" s="39">
        <v>14477731.377428571</v>
      </c>
      <c r="E37" s="40">
        <v>59370</v>
      </c>
      <c r="F37" s="40">
        <v>0</v>
      </c>
      <c r="G37" s="40">
        <v>107360</v>
      </c>
      <c r="H37" s="40">
        <v>255399.96</v>
      </c>
      <c r="I37" s="40">
        <v>369150.07</v>
      </c>
      <c r="J37" s="40">
        <v>466291.04000000004</v>
      </c>
      <c r="K37" s="40">
        <v>685408.02</v>
      </c>
      <c r="L37" s="40">
        <v>707760.04</v>
      </c>
      <c r="M37" s="40"/>
      <c r="N37" s="40"/>
      <c r="O37" s="40"/>
      <c r="P37" s="40"/>
      <c r="Q37" s="44" t="s">
        <v>16</v>
      </c>
    </row>
    <row r="38" spans="2:17" ht="35.450000000000003" customHeight="1" x14ac:dyDescent="0.3">
      <c r="B38" s="42" t="s">
        <v>139</v>
      </c>
      <c r="C38" s="43" t="s">
        <v>140</v>
      </c>
      <c r="D38" s="39">
        <v>1338415</v>
      </c>
      <c r="E38" s="40">
        <v>824.04</v>
      </c>
      <c r="F38" s="45">
        <v>67975.710000000006</v>
      </c>
      <c r="G38" s="40">
        <v>807.02</v>
      </c>
      <c r="H38" s="40">
        <v>1066.8599999999999</v>
      </c>
      <c r="I38" s="40">
        <v>1636.7</v>
      </c>
      <c r="J38" s="46">
        <v>343.34</v>
      </c>
      <c r="K38" s="40">
        <v>1870.3200000000002</v>
      </c>
      <c r="L38" s="40">
        <v>84554.21</v>
      </c>
      <c r="M38" s="40"/>
      <c r="N38" s="40"/>
      <c r="O38" s="40"/>
      <c r="P38" s="40"/>
      <c r="Q38" s="44" t="s">
        <v>17</v>
      </c>
    </row>
    <row r="39" spans="2:17" ht="35.450000000000003" customHeight="1" x14ac:dyDescent="0.3">
      <c r="B39" s="42" t="s">
        <v>141</v>
      </c>
      <c r="C39" s="43" t="s">
        <v>142</v>
      </c>
      <c r="D39" s="39">
        <v>7824663.7199999997</v>
      </c>
      <c r="E39" s="40"/>
      <c r="F39" s="45">
        <v>52000</v>
      </c>
      <c r="G39" s="40">
        <v>150380</v>
      </c>
      <c r="H39" s="40">
        <v>-102496</v>
      </c>
      <c r="I39" s="40">
        <v>320</v>
      </c>
      <c r="J39" s="40">
        <v>175</v>
      </c>
      <c r="K39" s="40">
        <v>0</v>
      </c>
      <c r="L39" s="40">
        <v>0</v>
      </c>
      <c r="M39" s="40"/>
      <c r="N39" s="40"/>
      <c r="O39" s="40"/>
      <c r="P39" s="40"/>
      <c r="Q39" s="44" t="s">
        <v>17</v>
      </c>
    </row>
    <row r="40" spans="2:17" ht="35.450000000000003" customHeight="1" x14ac:dyDescent="0.3">
      <c r="B40" s="42" t="s">
        <v>143</v>
      </c>
      <c r="C40" s="43" t="s">
        <v>144</v>
      </c>
      <c r="D40" s="39">
        <v>153312503.1953297</v>
      </c>
      <c r="E40" s="40">
        <v>12326084.310000001</v>
      </c>
      <c r="F40" s="45">
        <v>7699723.9500000002</v>
      </c>
      <c r="G40" s="40">
        <v>68984760.280000001</v>
      </c>
      <c r="H40" s="40">
        <v>8290076.6500000004</v>
      </c>
      <c r="I40" s="40">
        <v>5235348.17</v>
      </c>
      <c r="J40" s="40">
        <v>2054403.67</v>
      </c>
      <c r="K40" s="40">
        <v>1774760.12</v>
      </c>
      <c r="L40" s="40">
        <v>3199097.77</v>
      </c>
      <c r="M40" s="40"/>
      <c r="N40" s="40"/>
      <c r="O40" s="40"/>
      <c r="P40" s="40"/>
      <c r="Q40" s="44" t="s">
        <v>18</v>
      </c>
    </row>
    <row r="41" spans="2:17" ht="35.450000000000003" customHeight="1" x14ac:dyDescent="0.3">
      <c r="B41" s="42" t="s">
        <v>145</v>
      </c>
      <c r="C41" s="43" t="s">
        <v>146</v>
      </c>
      <c r="D41" s="39">
        <v>38800000</v>
      </c>
      <c r="E41" s="40">
        <v>24523899.079999998</v>
      </c>
      <c r="F41" s="45">
        <v>-18528316.969999999</v>
      </c>
      <c r="G41" s="40">
        <v>19206803.18</v>
      </c>
      <c r="H41" s="40">
        <v>867947.62</v>
      </c>
      <c r="I41" s="40">
        <v>489538.56</v>
      </c>
      <c r="J41" s="40">
        <v>362849.92</v>
      </c>
      <c r="K41" s="40">
        <v>175430.77</v>
      </c>
      <c r="L41" s="40">
        <v>288945.84999999998</v>
      </c>
      <c r="M41" s="40"/>
      <c r="N41" s="40"/>
      <c r="O41" s="40"/>
      <c r="P41" s="40"/>
      <c r="Q41" s="44" t="s">
        <v>18</v>
      </c>
    </row>
    <row r="42" spans="2:17" ht="35.450000000000003" customHeight="1" x14ac:dyDescent="0.3">
      <c r="B42" s="42" t="s">
        <v>147</v>
      </c>
      <c r="C42" s="43" t="s">
        <v>148</v>
      </c>
      <c r="D42" s="39">
        <v>241393300.00000006</v>
      </c>
      <c r="E42" s="40">
        <v>12122306.350000001</v>
      </c>
      <c r="F42" s="45">
        <v>46242369.920000002</v>
      </c>
      <c r="G42" s="40">
        <v>25005759.789999999</v>
      </c>
      <c r="H42" s="40">
        <v>27468159.57</v>
      </c>
      <c r="I42" s="40">
        <v>25683980.829999998</v>
      </c>
      <c r="J42" s="40">
        <v>13288343.01</v>
      </c>
      <c r="K42" s="40">
        <v>22033121.850000001</v>
      </c>
      <c r="L42" s="40">
        <v>4761723.9000000004</v>
      </c>
      <c r="M42" s="40"/>
      <c r="N42" s="40"/>
      <c r="O42" s="51"/>
      <c r="P42" s="40"/>
      <c r="Q42" s="44" t="s">
        <v>18</v>
      </c>
    </row>
    <row r="43" spans="2:17" ht="35.450000000000003" customHeight="1" x14ac:dyDescent="0.3">
      <c r="B43" s="42" t="s">
        <v>149</v>
      </c>
      <c r="C43" s="43" t="s">
        <v>150</v>
      </c>
      <c r="D43" s="39">
        <v>759843.32149999961</v>
      </c>
      <c r="E43" s="40">
        <v>147661</v>
      </c>
      <c r="F43" s="45">
        <v>32199.98</v>
      </c>
      <c r="G43" s="40">
        <v>65099.98</v>
      </c>
      <c r="H43" s="40">
        <v>27999.98</v>
      </c>
      <c r="I43" s="40">
        <v>-0.02</v>
      </c>
      <c r="J43" s="40">
        <v>33599.979999999996</v>
      </c>
      <c r="K43" s="40">
        <v>27999.98</v>
      </c>
      <c r="L43" s="40">
        <v>33599.979999999996</v>
      </c>
      <c r="M43" s="40"/>
      <c r="N43" s="40"/>
      <c r="O43" s="40"/>
      <c r="P43" s="40"/>
      <c r="Q43" s="44" t="s">
        <v>18</v>
      </c>
    </row>
    <row r="44" spans="2:17" ht="35.450000000000003" customHeight="1" x14ac:dyDescent="0.3">
      <c r="B44" s="42" t="s">
        <v>151</v>
      </c>
      <c r="C44" s="43" t="s">
        <v>152</v>
      </c>
      <c r="D44" s="39">
        <v>9363623.6319999993</v>
      </c>
      <c r="E44" s="40"/>
      <c r="F44" s="45">
        <v>6145.79</v>
      </c>
      <c r="G44" s="40">
        <v>0</v>
      </c>
      <c r="H44" s="40">
        <v>0</v>
      </c>
      <c r="I44" s="40">
        <v>0</v>
      </c>
      <c r="J44" s="40">
        <v>5875330.5999999996</v>
      </c>
      <c r="K44" s="40">
        <v>0</v>
      </c>
      <c r="L44" s="40">
        <v>0</v>
      </c>
      <c r="M44" s="40"/>
      <c r="N44" s="40"/>
      <c r="O44" s="40"/>
      <c r="P44" s="40"/>
      <c r="Q44" s="44" t="s">
        <v>19</v>
      </c>
    </row>
    <row r="45" spans="2:17" ht="47.25" x14ac:dyDescent="0.3">
      <c r="B45" s="42" t="s">
        <v>153</v>
      </c>
      <c r="C45" s="43" t="s">
        <v>154</v>
      </c>
      <c r="D45" s="39">
        <v>16651498.298400003</v>
      </c>
      <c r="E45" s="40">
        <v>181661.91</v>
      </c>
      <c r="F45" s="45">
        <v>1675927.11</v>
      </c>
      <c r="G45" s="40">
        <v>6637984.5600000005</v>
      </c>
      <c r="H45" s="40">
        <v>442328.62</v>
      </c>
      <c r="I45" s="40">
        <v>2016370.64</v>
      </c>
      <c r="J45" s="40">
        <v>-892670.52</v>
      </c>
      <c r="K45" s="40">
        <v>148976.29</v>
      </c>
      <c r="L45" s="40">
        <v>804448.04</v>
      </c>
      <c r="M45" s="40"/>
      <c r="N45" s="40"/>
      <c r="O45" s="40"/>
      <c r="P45" s="40"/>
      <c r="Q45" s="44" t="s">
        <v>20</v>
      </c>
    </row>
    <row r="46" spans="2:17" ht="47.25" x14ac:dyDescent="0.3">
      <c r="B46" s="42" t="s">
        <v>155</v>
      </c>
      <c r="C46" s="43" t="s">
        <v>156</v>
      </c>
      <c r="D46" s="39">
        <v>94532098.099750012</v>
      </c>
      <c r="E46" s="40">
        <v>6801852.4700000007</v>
      </c>
      <c r="F46" s="45">
        <v>6569846.7400000002</v>
      </c>
      <c r="G46" s="40">
        <v>7896198.5300000003</v>
      </c>
      <c r="H46" s="40">
        <v>5616200.6100000003</v>
      </c>
      <c r="I46" s="40">
        <v>2196854.91</v>
      </c>
      <c r="J46" s="40">
        <v>7284064.1799999997</v>
      </c>
      <c r="K46" s="40">
        <v>6585653.29</v>
      </c>
      <c r="L46" s="40">
        <v>6661118.5300000003</v>
      </c>
      <c r="M46" s="40"/>
      <c r="N46" s="40"/>
      <c r="O46" s="40"/>
      <c r="P46" s="40"/>
      <c r="Q46" s="44" t="s">
        <v>20</v>
      </c>
    </row>
    <row r="47" spans="2:17" ht="47.25" x14ac:dyDescent="0.3">
      <c r="B47" s="42" t="s">
        <v>157</v>
      </c>
      <c r="C47" s="43" t="s">
        <v>158</v>
      </c>
      <c r="D47" s="39">
        <v>1114382020.4818001</v>
      </c>
      <c r="E47" s="40">
        <v>63199500.57</v>
      </c>
      <c r="F47" s="45">
        <v>75402742.789999992</v>
      </c>
      <c r="G47" s="40">
        <v>102562545.35999998</v>
      </c>
      <c r="H47" s="40">
        <v>89796241.790000007</v>
      </c>
      <c r="I47" s="40">
        <v>89422094.180000007</v>
      </c>
      <c r="J47" s="40">
        <v>96042551.770000011</v>
      </c>
      <c r="K47" s="40">
        <v>94625992.569999993</v>
      </c>
      <c r="L47" s="40">
        <v>87017531.120000005</v>
      </c>
      <c r="M47" s="40"/>
      <c r="N47" s="40"/>
      <c r="O47" s="40"/>
      <c r="P47" s="40"/>
      <c r="Q47" s="44" t="s">
        <v>20</v>
      </c>
    </row>
    <row r="48" spans="2:17" ht="47.25" x14ac:dyDescent="0.3">
      <c r="B48" s="42" t="s">
        <v>159</v>
      </c>
      <c r="C48" s="43" t="s">
        <v>160</v>
      </c>
      <c r="D48" s="39">
        <v>15736200.128000002</v>
      </c>
      <c r="E48" s="40">
        <v>64572.47</v>
      </c>
      <c r="F48" s="45">
        <v>1759438.21</v>
      </c>
      <c r="G48" s="40">
        <v>1502885.65</v>
      </c>
      <c r="H48" s="40">
        <v>917553.5</v>
      </c>
      <c r="I48" s="40">
        <v>1090647.93</v>
      </c>
      <c r="J48" s="40">
        <v>2124953.19</v>
      </c>
      <c r="K48" s="40">
        <v>1366740.29</v>
      </c>
      <c r="L48" s="40">
        <v>1013908.46</v>
      </c>
      <c r="M48" s="40"/>
      <c r="N48" s="40"/>
      <c r="O48" s="40"/>
      <c r="P48" s="40"/>
      <c r="Q48" s="44" t="s">
        <v>20</v>
      </c>
    </row>
    <row r="49" spans="2:18" ht="47.25" x14ac:dyDescent="0.3">
      <c r="B49" s="42" t="s">
        <v>161</v>
      </c>
      <c r="C49" s="43" t="s">
        <v>162</v>
      </c>
      <c r="D49" s="39">
        <v>101025245.07600001</v>
      </c>
      <c r="E49" s="40"/>
      <c r="F49" s="45">
        <v>13809411.33</v>
      </c>
      <c r="G49" s="40">
        <v>23017040.129999999</v>
      </c>
      <c r="H49" s="40">
        <v>1505491.27</v>
      </c>
      <c r="I49" s="40">
        <v>-18448.04</v>
      </c>
      <c r="J49" s="40">
        <v>87766</v>
      </c>
      <c r="K49" s="40">
        <v>3391.7</v>
      </c>
      <c r="L49" s="40">
        <v>43785820.579999998</v>
      </c>
      <c r="M49" s="40"/>
      <c r="N49" s="40"/>
      <c r="O49" s="40"/>
      <c r="P49" s="40"/>
      <c r="Q49" s="44" t="s">
        <v>20</v>
      </c>
    </row>
    <row r="50" spans="2:18" ht="47.25" x14ac:dyDescent="0.3">
      <c r="B50" s="42" t="s">
        <v>163</v>
      </c>
      <c r="C50" s="43" t="s">
        <v>164</v>
      </c>
      <c r="D50" s="39">
        <v>20000000</v>
      </c>
      <c r="E50" s="40"/>
      <c r="F50" s="45">
        <v>0</v>
      </c>
      <c r="G50" s="40">
        <v>9054437.75</v>
      </c>
      <c r="H50" s="40">
        <v>-1766.85</v>
      </c>
      <c r="I50" s="40">
        <v>52438.61</v>
      </c>
      <c r="J50" s="40">
        <v>-92512.2</v>
      </c>
      <c r="K50" s="40">
        <v>-228979</v>
      </c>
      <c r="L50" s="40">
        <v>420</v>
      </c>
      <c r="M50" s="40"/>
      <c r="N50" s="40"/>
      <c r="O50" s="40"/>
      <c r="P50" s="40"/>
      <c r="Q50" s="44" t="s">
        <v>20</v>
      </c>
    </row>
    <row r="51" spans="2:18" ht="47.25" x14ac:dyDescent="0.3">
      <c r="B51" s="42" t="s">
        <v>165</v>
      </c>
      <c r="C51" s="43" t="s">
        <v>166</v>
      </c>
      <c r="D51" s="39">
        <v>38400000</v>
      </c>
      <c r="E51" s="40">
        <v>2578930.38</v>
      </c>
      <c r="F51" s="45">
        <v>5514474.5099999998</v>
      </c>
      <c r="G51" s="40">
        <v>3268015.18</v>
      </c>
      <c r="H51" s="40">
        <v>910912.77</v>
      </c>
      <c r="I51" s="40">
        <v>2711874.26</v>
      </c>
      <c r="J51" s="40">
        <v>918973.5</v>
      </c>
      <c r="K51" s="40">
        <v>3586953.24</v>
      </c>
      <c r="L51" s="40">
        <v>8068692.4200000009</v>
      </c>
      <c r="M51" s="40"/>
      <c r="N51" s="40"/>
      <c r="O51" s="40"/>
      <c r="P51" s="40"/>
      <c r="Q51" s="44" t="s">
        <v>20</v>
      </c>
    </row>
    <row r="52" spans="2:18" ht="47.25" x14ac:dyDescent="0.3">
      <c r="B52" s="42" t="s">
        <v>167</v>
      </c>
      <c r="C52" s="43" t="s">
        <v>168</v>
      </c>
      <c r="D52" s="39">
        <v>86618623.431999996</v>
      </c>
      <c r="E52" s="40">
        <v>641260.54</v>
      </c>
      <c r="F52" s="45">
        <v>11380972.770000001</v>
      </c>
      <c r="G52" s="40">
        <v>9494759.709999999</v>
      </c>
      <c r="H52" s="40">
        <v>5100847.75</v>
      </c>
      <c r="I52" s="40">
        <v>7026716.4100000001</v>
      </c>
      <c r="J52" s="40">
        <v>2844669.5</v>
      </c>
      <c r="K52" s="40">
        <v>11586055.5</v>
      </c>
      <c r="L52" s="40">
        <v>6487897.8599999994</v>
      </c>
      <c r="M52" s="40"/>
      <c r="N52" s="40"/>
      <c r="O52" s="40"/>
      <c r="P52" s="40"/>
      <c r="Q52" s="44" t="s">
        <v>20</v>
      </c>
    </row>
    <row r="53" spans="2:18" ht="31.5" x14ac:dyDescent="0.3">
      <c r="B53" s="42" t="s">
        <v>169</v>
      </c>
      <c r="C53" s="43" t="s">
        <v>170</v>
      </c>
      <c r="D53" s="39">
        <v>10893824.15</v>
      </c>
      <c r="E53" s="40">
        <v>104175.12</v>
      </c>
      <c r="F53" s="45">
        <v>343804.97</v>
      </c>
      <c r="G53" s="40">
        <v>353634.8</v>
      </c>
      <c r="H53" s="40">
        <v>259571</v>
      </c>
      <c r="I53" s="40">
        <v>476944.8</v>
      </c>
      <c r="J53" s="40">
        <v>346543.6</v>
      </c>
      <c r="K53" s="40">
        <v>402053.54</v>
      </c>
      <c r="L53" s="40">
        <v>307755.5</v>
      </c>
      <c r="M53" s="40"/>
      <c r="N53" s="40"/>
      <c r="O53" s="40"/>
      <c r="P53" s="40"/>
      <c r="Q53" s="44" t="s">
        <v>21</v>
      </c>
    </row>
    <row r="54" spans="2:18" ht="35.450000000000003" customHeight="1" x14ac:dyDescent="0.3">
      <c r="B54" s="42" t="s">
        <v>171</v>
      </c>
      <c r="C54" s="43" t="s">
        <v>172</v>
      </c>
      <c r="D54" s="39">
        <v>53000000</v>
      </c>
      <c r="E54" s="40">
        <v>4545338.93</v>
      </c>
      <c r="F54" s="45">
        <v>3856782.8</v>
      </c>
      <c r="G54" s="40">
        <v>4921671.75</v>
      </c>
      <c r="H54" s="40">
        <v>4614051.49</v>
      </c>
      <c r="I54" s="40">
        <v>4475345.9800000004</v>
      </c>
      <c r="J54" s="40">
        <v>4773507.29</v>
      </c>
      <c r="K54" s="40">
        <v>4566500.1399999997</v>
      </c>
      <c r="L54" s="40">
        <v>4838667.8899999997</v>
      </c>
      <c r="M54" s="40"/>
      <c r="N54" s="40"/>
      <c r="O54" s="40"/>
      <c r="P54" s="40"/>
      <c r="Q54" s="44" t="s">
        <v>21</v>
      </c>
    </row>
    <row r="55" spans="2:18" ht="35.450000000000003" customHeight="1" x14ac:dyDescent="0.3">
      <c r="B55" s="42" t="s">
        <v>173</v>
      </c>
      <c r="C55" s="43" t="s">
        <v>174</v>
      </c>
      <c r="D55" s="39">
        <v>3505000</v>
      </c>
      <c r="E55" s="40">
        <v>364800</v>
      </c>
      <c r="F55" s="45">
        <v>26400</v>
      </c>
      <c r="G55" s="40">
        <v>291699.89</v>
      </c>
      <c r="H55" s="40">
        <v>272550</v>
      </c>
      <c r="I55" s="40">
        <v>143900</v>
      </c>
      <c r="J55" s="40">
        <v>233000</v>
      </c>
      <c r="K55" s="40">
        <v>31050</v>
      </c>
      <c r="L55" s="40">
        <v>14060</v>
      </c>
      <c r="M55" s="40"/>
      <c r="N55" s="40"/>
      <c r="O55" s="40"/>
      <c r="P55" s="40"/>
      <c r="Q55" s="44" t="s">
        <v>21</v>
      </c>
      <c r="R55" s="52" t="e">
        <f>+#REF!+#REF!</f>
        <v>#REF!</v>
      </c>
    </row>
    <row r="56" spans="2:18" ht="35.450000000000003" customHeight="1" x14ac:dyDescent="0.3">
      <c r="B56" s="42" t="s">
        <v>175</v>
      </c>
      <c r="C56" s="43" t="s">
        <v>176</v>
      </c>
      <c r="D56" s="39">
        <v>1300000</v>
      </c>
      <c r="E56" s="40">
        <v>82010</v>
      </c>
      <c r="F56" s="45">
        <v>82010</v>
      </c>
      <c r="G56" s="40">
        <v>824490.35</v>
      </c>
      <c r="H56" s="40">
        <v>0.01</v>
      </c>
      <c r="I56" s="40">
        <v>1231200</v>
      </c>
      <c r="J56" s="40">
        <v>0</v>
      </c>
      <c r="K56" s="40">
        <v>76700</v>
      </c>
      <c r="L56" s="40">
        <v>-853600</v>
      </c>
      <c r="M56" s="40"/>
      <c r="N56" s="40"/>
      <c r="O56" s="40"/>
      <c r="P56" s="40"/>
      <c r="Q56" s="44" t="s">
        <v>21</v>
      </c>
    </row>
    <row r="57" spans="2:18" ht="35.450000000000003" customHeight="1" x14ac:dyDescent="0.3">
      <c r="B57" s="42" t="s">
        <v>177</v>
      </c>
      <c r="C57" s="43" t="s">
        <v>178</v>
      </c>
      <c r="D57" s="39">
        <v>14635208.483392857</v>
      </c>
      <c r="E57" s="40"/>
      <c r="F57" s="45">
        <v>201605.17</v>
      </c>
      <c r="G57" s="40">
        <v>518343.6</v>
      </c>
      <c r="H57" s="40">
        <v>122650.01</v>
      </c>
      <c r="I57" s="40">
        <v>173944.74</v>
      </c>
      <c r="J57" s="40">
        <v>-202184.67</v>
      </c>
      <c r="K57" s="40">
        <v>101339</v>
      </c>
      <c r="L57" s="40">
        <v>184154.56</v>
      </c>
      <c r="M57" s="40"/>
      <c r="N57" s="40"/>
      <c r="O57" s="40"/>
      <c r="P57" s="40"/>
      <c r="Q57" s="44" t="s">
        <v>21</v>
      </c>
    </row>
    <row r="58" spans="2:18" ht="35.450000000000003" customHeight="1" x14ac:dyDescent="0.3">
      <c r="B58" s="42" t="s">
        <v>179</v>
      </c>
      <c r="C58" s="43" t="s">
        <v>180</v>
      </c>
      <c r="D58" s="39">
        <v>29589446.287753839</v>
      </c>
      <c r="E58" s="40">
        <v>1573800</v>
      </c>
      <c r="F58" s="45">
        <v>0</v>
      </c>
      <c r="G58" s="40">
        <v>1806260</v>
      </c>
      <c r="H58" s="40">
        <v>1986500</v>
      </c>
      <c r="I58" s="40">
        <v>2224700</v>
      </c>
      <c r="J58" s="40">
        <v>2113860</v>
      </c>
      <c r="K58" s="40">
        <v>3778840</v>
      </c>
      <c r="L58" s="40">
        <v>1858980</v>
      </c>
      <c r="M58" s="40"/>
      <c r="N58" s="40"/>
      <c r="O58" s="40"/>
      <c r="P58" s="40"/>
      <c r="Q58" s="44" t="s">
        <v>21</v>
      </c>
      <c r="R58" s="52" t="e">
        <f>+#REF!+#REF!</f>
        <v>#REF!</v>
      </c>
    </row>
    <row r="59" spans="2:18" ht="35.450000000000003" customHeight="1" x14ac:dyDescent="0.3">
      <c r="B59" s="42" t="s">
        <v>181</v>
      </c>
      <c r="C59" s="43" t="s">
        <v>182</v>
      </c>
      <c r="D59" s="39">
        <v>15000000</v>
      </c>
      <c r="E59" s="40"/>
      <c r="F59" s="45">
        <v>0</v>
      </c>
      <c r="G59" s="40">
        <v>0</v>
      </c>
      <c r="H59" s="40">
        <v>6739741.0999999996</v>
      </c>
      <c r="I59" s="40">
        <v>-1979.45</v>
      </c>
      <c r="J59" s="40">
        <v>0</v>
      </c>
      <c r="K59" s="40">
        <v>0</v>
      </c>
      <c r="L59" s="40">
        <v>0</v>
      </c>
      <c r="M59" s="40"/>
      <c r="N59" s="40"/>
      <c r="O59" s="40"/>
      <c r="P59" s="40"/>
      <c r="Q59" s="44" t="s">
        <v>21</v>
      </c>
    </row>
    <row r="60" spans="2:18" ht="35.450000000000003" customHeight="1" x14ac:dyDescent="0.3">
      <c r="B60" s="42" t="s">
        <v>183</v>
      </c>
      <c r="C60" s="43" t="s">
        <v>184</v>
      </c>
      <c r="D60" s="39">
        <v>15599999.999999998</v>
      </c>
      <c r="E60" s="40">
        <v>25906.5</v>
      </c>
      <c r="F60" s="45">
        <v>509180.2</v>
      </c>
      <c r="G60" s="40">
        <v>129711.45</v>
      </c>
      <c r="H60" s="40">
        <v>71329</v>
      </c>
      <c r="I60" s="40">
        <v>4721994.5600000005</v>
      </c>
      <c r="J60" s="40">
        <v>-4538277.5199999996</v>
      </c>
      <c r="K60" s="40">
        <v>12509.94</v>
      </c>
      <c r="L60" s="40">
        <v>16461</v>
      </c>
      <c r="M60" s="40"/>
      <c r="N60" s="40"/>
      <c r="O60" s="40"/>
      <c r="P60" s="40"/>
      <c r="Q60" s="44" t="s">
        <v>21</v>
      </c>
    </row>
    <row r="61" spans="2:18" ht="35.450000000000003" customHeight="1" x14ac:dyDescent="0.3">
      <c r="B61" s="53" t="s">
        <v>185</v>
      </c>
      <c r="C61" s="54" t="s">
        <v>186</v>
      </c>
      <c r="D61" s="39">
        <v>34580397.483999997</v>
      </c>
      <c r="E61" s="40">
        <v>2648224</v>
      </c>
      <c r="F61" s="45">
        <v>1743484</v>
      </c>
      <c r="G61" s="40">
        <v>6677568.6899999995</v>
      </c>
      <c r="H61" s="40">
        <v>1336760.51</v>
      </c>
      <c r="I61" s="40">
        <v>1182131.07</v>
      </c>
      <c r="J61" s="40">
        <v>-1526828.02</v>
      </c>
      <c r="K61" s="40">
        <v>408802.48</v>
      </c>
      <c r="L61" s="40">
        <v>3338779.96</v>
      </c>
      <c r="M61" s="40"/>
      <c r="N61" s="40"/>
      <c r="O61" s="40"/>
      <c r="P61" s="40"/>
      <c r="Q61" s="44" t="s">
        <v>21</v>
      </c>
    </row>
    <row r="62" spans="2:18" ht="35.450000000000003" customHeight="1" x14ac:dyDescent="0.3">
      <c r="B62" s="55" t="s">
        <v>187</v>
      </c>
      <c r="C62" s="56" t="s">
        <v>188</v>
      </c>
      <c r="D62" s="39">
        <v>0</v>
      </c>
      <c r="E62" s="40"/>
      <c r="F62" s="45">
        <v>0</v>
      </c>
      <c r="G62" s="40">
        <v>0</v>
      </c>
      <c r="H62" s="40">
        <v>38304</v>
      </c>
      <c r="I62" s="40">
        <v>0</v>
      </c>
      <c r="J62" s="40">
        <v>0</v>
      </c>
      <c r="K62" s="40">
        <v>22982.400000000001</v>
      </c>
      <c r="L62" s="40">
        <v>0</v>
      </c>
      <c r="M62" s="40"/>
      <c r="N62" s="40"/>
      <c r="O62" s="40"/>
      <c r="P62" s="40"/>
      <c r="Q62" s="44" t="s">
        <v>21</v>
      </c>
      <c r="R62" s="52" t="e">
        <f>+#REF!+#REF!</f>
        <v>#REF!</v>
      </c>
    </row>
    <row r="63" spans="2:18" ht="35.450000000000003" customHeight="1" x14ac:dyDescent="0.3">
      <c r="B63" s="55" t="s">
        <v>189</v>
      </c>
      <c r="C63" s="56" t="s">
        <v>190</v>
      </c>
      <c r="D63" s="39">
        <v>130272</v>
      </c>
      <c r="E63" s="40"/>
      <c r="F63" s="45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/>
      <c r="N63" s="40"/>
      <c r="O63" s="40"/>
      <c r="P63" s="40"/>
      <c r="Q63" s="44" t="s">
        <v>21</v>
      </c>
    </row>
    <row r="64" spans="2:18" ht="35.450000000000003" customHeight="1" x14ac:dyDescent="0.3">
      <c r="B64" s="37" t="s">
        <v>191</v>
      </c>
      <c r="C64" s="38" t="s">
        <v>192</v>
      </c>
      <c r="D64" s="39">
        <v>274500000</v>
      </c>
      <c r="E64" s="40">
        <v>1583998</v>
      </c>
      <c r="F64" s="45">
        <v>150995</v>
      </c>
      <c r="G64" s="40">
        <v>1446064</v>
      </c>
      <c r="H64" s="40">
        <v>1342825.98</v>
      </c>
      <c r="I64" s="40">
        <v>3851391</v>
      </c>
      <c r="J64" s="40">
        <v>2926133</v>
      </c>
      <c r="K64" s="40">
        <v>113866</v>
      </c>
      <c r="L64" s="40">
        <v>846450</v>
      </c>
      <c r="M64" s="40"/>
      <c r="N64" s="40"/>
      <c r="O64" s="40"/>
      <c r="P64" s="40"/>
      <c r="Q64" s="44" t="s">
        <v>21</v>
      </c>
      <c r="R64" s="52" t="e">
        <f>+#REF!+#REF!</f>
        <v>#REF!</v>
      </c>
    </row>
    <row r="65" spans="2:18" ht="35.450000000000003" customHeight="1" x14ac:dyDescent="0.3">
      <c r="B65" s="42" t="s">
        <v>193</v>
      </c>
      <c r="C65" s="43" t="s">
        <v>194</v>
      </c>
      <c r="D65" s="39">
        <v>52050815.736000001</v>
      </c>
      <c r="E65" s="40">
        <v>74995.62</v>
      </c>
      <c r="F65" s="45">
        <v>115492.89</v>
      </c>
      <c r="G65" s="40">
        <v>223805.68</v>
      </c>
      <c r="H65" s="40">
        <v>692198.7300000001</v>
      </c>
      <c r="I65" s="40">
        <v>619682.72</v>
      </c>
      <c r="J65" s="40">
        <v>19514.580000000002</v>
      </c>
      <c r="K65" s="40">
        <v>-2308093.0299999998</v>
      </c>
      <c r="L65" s="40">
        <v>-3.3299999999999996</v>
      </c>
      <c r="M65" s="40"/>
      <c r="N65" s="40"/>
      <c r="O65" s="40"/>
      <c r="P65" s="40"/>
      <c r="Q65" s="44" t="s">
        <v>21</v>
      </c>
    </row>
    <row r="66" spans="2:18" ht="35.450000000000003" customHeight="1" x14ac:dyDescent="0.3">
      <c r="B66" s="42" t="s">
        <v>195</v>
      </c>
      <c r="C66" s="43" t="s">
        <v>196</v>
      </c>
      <c r="D66" s="39">
        <v>25784788.716800001</v>
      </c>
      <c r="E66" s="40">
        <v>2937383.56</v>
      </c>
      <c r="F66" s="45">
        <v>11190606.540000001</v>
      </c>
      <c r="G66" s="40">
        <v>-158352.10000000009</v>
      </c>
      <c r="H66" s="40">
        <v>577900.68000000005</v>
      </c>
      <c r="I66" s="40">
        <v>-412271.54</v>
      </c>
      <c r="J66" s="40">
        <v>14317.14</v>
      </c>
      <c r="K66" s="40">
        <v>-0.01</v>
      </c>
      <c r="L66" s="40">
        <v>-164993.97</v>
      </c>
      <c r="M66" s="40"/>
      <c r="N66" s="40"/>
      <c r="O66" s="40"/>
      <c r="P66" s="40"/>
      <c r="Q66" s="44" t="s">
        <v>25</v>
      </c>
    </row>
    <row r="67" spans="2:18" ht="35.450000000000003" customHeight="1" x14ac:dyDescent="0.3">
      <c r="B67" s="42" t="s">
        <v>197</v>
      </c>
      <c r="C67" s="43" t="s">
        <v>198</v>
      </c>
      <c r="D67" s="39">
        <v>2701663.6799999997</v>
      </c>
      <c r="E67" s="40">
        <v>21500</v>
      </c>
      <c r="F67" s="45">
        <v>541694.21</v>
      </c>
      <c r="G67" s="40">
        <v>9389.15</v>
      </c>
      <c r="H67" s="40">
        <v>0</v>
      </c>
      <c r="I67" s="40">
        <v>125032.8</v>
      </c>
      <c r="J67" s="40">
        <v>13900</v>
      </c>
      <c r="K67" s="40">
        <v>74986.399999999994</v>
      </c>
      <c r="L67" s="40">
        <v>74986.39</v>
      </c>
      <c r="M67" s="40"/>
      <c r="N67" s="40"/>
      <c r="O67" s="40"/>
      <c r="P67" s="40"/>
      <c r="Q67" s="44" t="s">
        <v>26</v>
      </c>
    </row>
    <row r="68" spans="2:18" ht="35.450000000000003" customHeight="1" x14ac:dyDescent="0.3">
      <c r="B68" s="42" t="s">
        <v>199</v>
      </c>
      <c r="C68" s="43" t="s">
        <v>200</v>
      </c>
      <c r="D68" s="39">
        <v>4683513.8319999995</v>
      </c>
      <c r="E68" s="40">
        <v>131175</v>
      </c>
      <c r="F68" s="40">
        <v>0</v>
      </c>
      <c r="G68" s="40">
        <v>1085672.51</v>
      </c>
      <c r="H68" s="40">
        <v>112590</v>
      </c>
      <c r="I68" s="40">
        <v>4085000</v>
      </c>
      <c r="J68" s="40">
        <v>-52032.94</v>
      </c>
      <c r="K68" s="40">
        <v>-604539.30000000005</v>
      </c>
      <c r="L68" s="40">
        <v>-2199375</v>
      </c>
      <c r="M68" s="40"/>
      <c r="N68" s="40"/>
      <c r="O68" s="40"/>
      <c r="P68" s="40"/>
      <c r="Q68" s="44" t="s">
        <v>27</v>
      </c>
      <c r="R68" s="52" t="e">
        <f>+#REF!+#REF!</f>
        <v>#REF!</v>
      </c>
    </row>
    <row r="69" spans="2:18" ht="35.450000000000003" customHeight="1" x14ac:dyDescent="0.3">
      <c r="B69" s="42" t="s">
        <v>201</v>
      </c>
      <c r="C69" s="43" t="s">
        <v>202</v>
      </c>
      <c r="D69" s="39">
        <v>145209999.99999997</v>
      </c>
      <c r="E69" s="40">
        <v>1189364.26</v>
      </c>
      <c r="F69" s="45">
        <v>7682339.96</v>
      </c>
      <c r="G69" s="40">
        <v>3519567.44</v>
      </c>
      <c r="H69" s="40">
        <v>1011657.74</v>
      </c>
      <c r="I69" s="40">
        <v>14538795.940000001</v>
      </c>
      <c r="J69" s="40">
        <v>2780556.21</v>
      </c>
      <c r="K69" s="40">
        <v>6265380.1699999999</v>
      </c>
      <c r="L69" s="40">
        <v>8155245.6600000001</v>
      </c>
      <c r="M69" s="40"/>
      <c r="N69" s="40"/>
      <c r="O69" s="40"/>
      <c r="P69" s="40"/>
      <c r="Q69" s="44" t="s">
        <v>30</v>
      </c>
    </row>
    <row r="70" spans="2:18" ht="35.450000000000003" customHeight="1" x14ac:dyDescent="0.3">
      <c r="B70" s="42" t="s">
        <v>203</v>
      </c>
      <c r="C70" s="43" t="s">
        <v>204</v>
      </c>
      <c r="D70" s="39">
        <v>33600000</v>
      </c>
      <c r="E70" s="40">
        <v>7155178.4699999997</v>
      </c>
      <c r="F70" s="45">
        <v>-1800861.71</v>
      </c>
      <c r="G70" s="40">
        <v>10743452.41</v>
      </c>
      <c r="H70" s="40">
        <v>-214042.27</v>
      </c>
      <c r="I70" s="40">
        <v>766258.55</v>
      </c>
      <c r="J70" s="40">
        <v>-85881.47</v>
      </c>
      <c r="K70" s="40">
        <v>-132979.73000000001</v>
      </c>
      <c r="L70" s="40">
        <v>-686160.1</v>
      </c>
      <c r="M70" s="40"/>
      <c r="N70" s="40"/>
      <c r="O70" s="40"/>
      <c r="P70" s="40"/>
      <c r="Q70" s="44" t="s">
        <v>32</v>
      </c>
    </row>
    <row r="71" spans="2:18" ht="35.450000000000003" customHeight="1" x14ac:dyDescent="0.3">
      <c r="B71" s="42" t="s">
        <v>205</v>
      </c>
      <c r="C71" s="43" t="s">
        <v>206</v>
      </c>
      <c r="D71" s="39">
        <v>5612491.8835199997</v>
      </c>
      <c r="E71" s="40"/>
      <c r="F71" s="45">
        <v>3110</v>
      </c>
      <c r="G71" s="40">
        <v>4812769</v>
      </c>
      <c r="H71" s="40">
        <v>2118</v>
      </c>
      <c r="I71" s="40">
        <v>7890.6</v>
      </c>
      <c r="J71" s="40">
        <v>-341396.8</v>
      </c>
      <c r="K71" s="40">
        <v>-22046.52</v>
      </c>
      <c r="L71" s="40">
        <v>1910.85</v>
      </c>
      <c r="M71" s="40"/>
      <c r="N71" s="40"/>
      <c r="O71" s="40"/>
      <c r="P71" s="40"/>
      <c r="Q71" s="44" t="s">
        <v>32</v>
      </c>
    </row>
    <row r="72" spans="2:18" ht="35.450000000000003" customHeight="1" x14ac:dyDescent="0.3">
      <c r="B72" s="42" t="s">
        <v>207</v>
      </c>
      <c r="C72" s="43" t="s">
        <v>208</v>
      </c>
      <c r="D72" s="39"/>
      <c r="E72" s="40">
        <v>557853.04</v>
      </c>
      <c r="F72" s="45">
        <v>3165709.04</v>
      </c>
      <c r="G72" s="40">
        <v>1559231.11</v>
      </c>
      <c r="H72" s="40">
        <v>327585.32</v>
      </c>
      <c r="I72" s="40">
        <v>82572.62000000001</v>
      </c>
      <c r="J72" s="40">
        <v>24887.059999999998</v>
      </c>
      <c r="K72" s="40">
        <v>337725.75</v>
      </c>
      <c r="L72" s="40">
        <v>-514124.65</v>
      </c>
      <c r="M72" s="40"/>
      <c r="N72" s="40"/>
      <c r="O72" s="40"/>
      <c r="P72" s="40"/>
      <c r="Q72" s="44"/>
    </row>
    <row r="73" spans="2:18" ht="35.450000000000003" customHeight="1" x14ac:dyDescent="0.3">
      <c r="B73" s="42" t="s">
        <v>209</v>
      </c>
      <c r="C73" s="43" t="s">
        <v>210</v>
      </c>
      <c r="D73" s="39">
        <v>24893746.631999999</v>
      </c>
      <c r="E73" s="40">
        <v>229745.85</v>
      </c>
      <c r="F73" s="45">
        <v>2410240</v>
      </c>
      <c r="G73" s="40">
        <v>2189272.7599999998</v>
      </c>
      <c r="H73" s="40">
        <v>7238741.9500000002</v>
      </c>
      <c r="I73" s="40">
        <v>1363416.88</v>
      </c>
      <c r="J73" s="40">
        <v>-4244063.67</v>
      </c>
      <c r="K73" s="40">
        <v>-1327078.7</v>
      </c>
      <c r="L73" s="40">
        <v>-13279.51</v>
      </c>
      <c r="M73" s="40"/>
      <c r="N73" s="40"/>
      <c r="O73" s="40"/>
      <c r="P73" s="40"/>
      <c r="Q73" s="44" t="s">
        <v>50</v>
      </c>
      <c r="R73" s="57" t="e">
        <f>+#REF!+#REF!</f>
        <v>#REF!</v>
      </c>
    </row>
    <row r="74" spans="2:18" ht="35.450000000000003" customHeight="1" x14ac:dyDescent="0.3">
      <c r="B74" s="42" t="s">
        <v>211</v>
      </c>
      <c r="C74" s="43" t="s">
        <v>212</v>
      </c>
      <c r="D74" s="39">
        <v>40000000</v>
      </c>
      <c r="E74" s="40"/>
      <c r="F74" s="45">
        <v>1305780.92</v>
      </c>
      <c r="G74" s="40">
        <v>1543160.15</v>
      </c>
      <c r="H74" s="40">
        <v>32392611.800000001</v>
      </c>
      <c r="I74" s="40">
        <v>10604</v>
      </c>
      <c r="J74" s="40">
        <v>0.03</v>
      </c>
      <c r="K74" s="40">
        <v>744</v>
      </c>
      <c r="L74" s="40">
        <v>2928231.19</v>
      </c>
      <c r="M74" s="40"/>
      <c r="N74" s="40"/>
      <c r="O74" s="40"/>
      <c r="P74" s="40"/>
      <c r="Q74" s="44" t="s">
        <v>50</v>
      </c>
    </row>
    <row r="75" spans="2:18" ht="35.450000000000003" customHeight="1" x14ac:dyDescent="0.3">
      <c r="B75" s="58" t="s">
        <v>213</v>
      </c>
      <c r="C75" s="43" t="s">
        <v>214</v>
      </c>
      <c r="D75" s="39">
        <v>3300000</v>
      </c>
      <c r="E75" s="40"/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/>
      <c r="N75" s="40"/>
      <c r="O75" s="40"/>
      <c r="P75" s="40"/>
      <c r="Q75" s="44" t="s">
        <v>53</v>
      </c>
    </row>
    <row r="76" spans="2:18" ht="35.450000000000003" customHeight="1" x14ac:dyDescent="0.3">
      <c r="B76" s="58" t="s">
        <v>215</v>
      </c>
      <c r="C76" s="43" t="s">
        <v>216</v>
      </c>
      <c r="D76" s="39">
        <v>17405554.52</v>
      </c>
      <c r="E76" s="40"/>
      <c r="F76" s="40">
        <v>0</v>
      </c>
      <c r="G76" s="40">
        <v>0</v>
      </c>
      <c r="H76" s="40">
        <v>754579.92</v>
      </c>
      <c r="I76" s="40">
        <v>0</v>
      </c>
      <c r="J76" s="40">
        <v>0</v>
      </c>
      <c r="K76" s="40">
        <v>0</v>
      </c>
      <c r="L76" s="40">
        <v>0</v>
      </c>
      <c r="M76" s="40"/>
      <c r="N76" s="40"/>
      <c r="O76" s="40"/>
      <c r="P76" s="40"/>
      <c r="Q76" s="44" t="s">
        <v>54</v>
      </c>
    </row>
    <row r="77" spans="2:18" ht="35.450000000000003" customHeight="1" x14ac:dyDescent="0.3">
      <c r="B77" s="42" t="s">
        <v>217</v>
      </c>
      <c r="C77" s="43" t="s">
        <v>218</v>
      </c>
      <c r="D77" s="39">
        <v>55540000</v>
      </c>
      <c r="E77" s="40">
        <v>845810.75</v>
      </c>
      <c r="F77" s="40">
        <v>2351850.16</v>
      </c>
      <c r="G77" s="40">
        <v>1138505.92</v>
      </c>
      <c r="H77" s="40">
        <v>0</v>
      </c>
      <c r="I77" s="40">
        <v>913313.21</v>
      </c>
      <c r="J77" s="40">
        <v>0</v>
      </c>
      <c r="K77" s="40">
        <v>-0.09</v>
      </c>
      <c r="L77" s="40">
        <v>-233333.81</v>
      </c>
      <c r="M77" s="40"/>
      <c r="N77" s="40"/>
      <c r="O77" s="40"/>
      <c r="P77" s="40"/>
      <c r="Q77" s="44" t="s">
        <v>54</v>
      </c>
    </row>
    <row r="78" spans="2:18" ht="35.450000000000003" customHeight="1" x14ac:dyDescent="0.3">
      <c r="B78" s="42" t="s">
        <v>219</v>
      </c>
      <c r="C78" s="43" t="s">
        <v>220</v>
      </c>
      <c r="D78" s="39">
        <v>452722976.40000004</v>
      </c>
      <c r="E78" s="40"/>
      <c r="F78" s="45">
        <v>48616663.07</v>
      </c>
      <c r="G78" s="40">
        <v>22910324.32</v>
      </c>
      <c r="H78" s="40">
        <v>64032218.009999998</v>
      </c>
      <c r="I78" s="40">
        <v>-1446156.53</v>
      </c>
      <c r="J78" s="40">
        <v>0</v>
      </c>
      <c r="K78" s="40">
        <v>50633.05</v>
      </c>
      <c r="L78" s="40">
        <v>10449101.640000001</v>
      </c>
      <c r="M78" s="40"/>
      <c r="N78" s="40"/>
      <c r="O78" s="40"/>
      <c r="P78" s="40"/>
      <c r="Q78" s="44" t="s">
        <v>57</v>
      </c>
    </row>
    <row r="79" spans="2:18" ht="35.450000000000003" customHeight="1" x14ac:dyDescent="0.3">
      <c r="B79" s="42" t="s">
        <v>221</v>
      </c>
      <c r="C79" s="43" t="s">
        <v>222</v>
      </c>
      <c r="D79" s="39">
        <v>5000000</v>
      </c>
      <c r="E79" s="40"/>
      <c r="F79" s="40">
        <v>0</v>
      </c>
      <c r="G79" s="40">
        <v>0</v>
      </c>
      <c r="H79" s="40">
        <v>0</v>
      </c>
      <c r="I79" s="40"/>
      <c r="J79" s="40">
        <v>-1029970.26</v>
      </c>
      <c r="K79" s="40">
        <v>0</v>
      </c>
      <c r="L79" s="40">
        <v>0</v>
      </c>
      <c r="M79" s="40"/>
      <c r="N79" s="40"/>
      <c r="O79" s="40"/>
      <c r="P79" s="40"/>
      <c r="Q79" s="44" t="s">
        <v>58</v>
      </c>
    </row>
    <row r="80" spans="2:18" ht="35.450000000000003" customHeight="1" x14ac:dyDescent="0.3">
      <c r="B80" s="42" t="s">
        <v>223</v>
      </c>
      <c r="C80" s="59" t="s">
        <v>224</v>
      </c>
      <c r="D80" s="39">
        <v>22358823.312000003</v>
      </c>
      <c r="E80" s="40"/>
      <c r="F80" s="40">
        <v>0</v>
      </c>
      <c r="G80" s="40">
        <v>3015434.43</v>
      </c>
      <c r="H80" s="40">
        <v>503443.15</v>
      </c>
      <c r="I80" s="40">
        <v>7802272.5999999996</v>
      </c>
      <c r="J80" s="40">
        <v>0</v>
      </c>
      <c r="K80" s="40">
        <v>0</v>
      </c>
      <c r="L80" s="40">
        <v>-2834665.83</v>
      </c>
      <c r="M80" s="40"/>
      <c r="N80" s="40"/>
      <c r="O80" s="40"/>
      <c r="P80" s="40"/>
      <c r="Q80" s="44" t="s">
        <v>60</v>
      </c>
    </row>
    <row r="81" spans="2:18" ht="35.450000000000003" customHeight="1" x14ac:dyDescent="0.3">
      <c r="B81" s="42" t="s">
        <v>225</v>
      </c>
      <c r="C81" s="59" t="s">
        <v>226</v>
      </c>
      <c r="D81" s="39">
        <v>38480251.885600001</v>
      </c>
      <c r="E81" s="40"/>
      <c r="F81" s="45">
        <v>4956233.47</v>
      </c>
      <c r="G81" s="40">
        <v>61414.169999999925</v>
      </c>
      <c r="H81" s="40">
        <v>1101392.83</v>
      </c>
      <c r="I81" s="40">
        <v>-85081.07</v>
      </c>
      <c r="J81" s="40">
        <v>30806</v>
      </c>
      <c r="K81" s="40">
        <v>-10000</v>
      </c>
      <c r="L81" s="40">
        <v>0</v>
      </c>
      <c r="M81" s="40"/>
      <c r="N81" s="40"/>
      <c r="O81" s="40"/>
      <c r="P81" s="40"/>
      <c r="Q81" s="44" t="s">
        <v>61</v>
      </c>
      <c r="R81" s="52" t="e">
        <f>+#REF!+#REF!</f>
        <v>#REF!</v>
      </c>
    </row>
    <row r="82" spans="2:18" ht="35.450000000000003" customHeight="1" x14ac:dyDescent="0.3">
      <c r="B82" s="42" t="s">
        <v>225</v>
      </c>
      <c r="C82" s="59" t="s">
        <v>226</v>
      </c>
      <c r="D82" s="39"/>
      <c r="E82" s="40">
        <v>201867647.88999999</v>
      </c>
      <c r="F82" s="45">
        <v>290298593.32999998</v>
      </c>
      <c r="G82" s="45">
        <v>439454929.49000001</v>
      </c>
      <c r="H82" s="51">
        <v>1180695501.0599999</v>
      </c>
      <c r="I82" s="51">
        <v>111118668.84</v>
      </c>
      <c r="J82" s="51">
        <v>-443306741.79000002</v>
      </c>
      <c r="K82" s="51">
        <v>427562726.01999998</v>
      </c>
      <c r="L82" s="51">
        <v>38655623.420000002</v>
      </c>
      <c r="M82" s="40"/>
      <c r="N82" s="40"/>
      <c r="O82" s="40"/>
      <c r="P82" s="40"/>
      <c r="Q82" s="44" t="s">
        <v>61</v>
      </c>
    </row>
    <row r="83" spans="2:18" ht="17.25" x14ac:dyDescent="0.3">
      <c r="B83" s="42" t="s">
        <v>223</v>
      </c>
      <c r="C83" s="59" t="s">
        <v>224</v>
      </c>
      <c r="D83" s="60"/>
      <c r="E83" s="60"/>
      <c r="F83" s="40">
        <f>VLOOKUP(B83,[1]Febrero!D$199:G$257,4,0)</f>
        <v>0</v>
      </c>
      <c r="G83" s="40">
        <f>VLOOKUP(B83,[1]Marzo!E$201:H$258,4,0)</f>
        <v>3015434.43</v>
      </c>
      <c r="H83" s="60"/>
      <c r="I83" s="60"/>
      <c r="J83" s="60"/>
      <c r="K83" s="40">
        <v>0</v>
      </c>
      <c r="L83" s="60"/>
      <c r="M83" s="40"/>
      <c r="N83" s="61"/>
      <c r="O83" s="3"/>
      <c r="P83" s="3"/>
    </row>
    <row r="84" spans="2:18" ht="18.75" thickBot="1" x14ac:dyDescent="0.3">
      <c r="B84" s="62"/>
      <c r="C84" s="63" t="s">
        <v>227</v>
      </c>
      <c r="D84" s="52">
        <f>SUM(D27:D83)</f>
        <v>6052098060.780261</v>
      </c>
      <c r="E84" s="64">
        <f t="shared" ref="E84:J84" si="0">SUM(E27:E82)</f>
        <v>3526676883.8100023</v>
      </c>
      <c r="F84" s="64">
        <f>SUM(F28:F82)</f>
        <v>3135070417.4552894</v>
      </c>
      <c r="G84" s="64">
        <f t="shared" si="0"/>
        <v>3465415466.3717594</v>
      </c>
      <c r="H84" s="64">
        <f t="shared" si="0"/>
        <v>4538410185.7904968</v>
      </c>
      <c r="I84" s="64">
        <f t="shared" si="0"/>
        <v>3238536061.1900001</v>
      </c>
      <c r="J84" s="64">
        <f t="shared" si="0"/>
        <v>3580487771.0705795</v>
      </c>
      <c r="K84" s="64">
        <f>SUM(K27:K82)</f>
        <v>2924274653.9699998</v>
      </c>
      <c r="L84" s="64">
        <f>SUM(L27:L82)</f>
        <v>3669202263.8899999</v>
      </c>
      <c r="M84" s="64">
        <f>SUM(M27:M82)</f>
        <v>0</v>
      </c>
      <c r="N84" s="64">
        <f>SUM(N27:N82)</f>
        <v>0</v>
      </c>
      <c r="O84" s="3"/>
      <c r="P84" s="3"/>
    </row>
    <row r="85" spans="2:18" x14ac:dyDescent="0.25">
      <c r="B85" s="27"/>
      <c r="C85" s="17"/>
      <c r="E85" s="52">
        <f>+E80+E81</f>
        <v>0</v>
      </c>
      <c r="F85" s="52">
        <f>+F80+F81</f>
        <v>4956233.47</v>
      </c>
      <c r="G85" s="52">
        <f t="shared" ref="G85:I85" si="1">+G80+G81</f>
        <v>3076848.6</v>
      </c>
      <c r="H85" s="52">
        <f t="shared" si="1"/>
        <v>1604835.98</v>
      </c>
      <c r="I85" s="52">
        <f t="shared" si="1"/>
        <v>7717191.5299999993</v>
      </c>
      <c r="J85" s="52"/>
      <c r="K85" s="52"/>
      <c r="L85" s="52"/>
      <c r="M85" s="65"/>
      <c r="N85" s="65"/>
      <c r="O85" s="3"/>
      <c r="P85" s="3"/>
    </row>
    <row r="86" spans="2:18" x14ac:dyDescent="0.25">
      <c r="B86" s="66" t="s">
        <v>228</v>
      </c>
      <c r="C86" s="67"/>
      <c r="E86" s="68" t="s">
        <v>229</v>
      </c>
      <c r="K86" s="69" t="s">
        <v>230</v>
      </c>
      <c r="L86" s="69" t="s">
        <v>230</v>
      </c>
      <c r="M86" s="52"/>
      <c r="N86" s="52"/>
      <c r="O86" s="9"/>
      <c r="P86" s="9"/>
    </row>
    <row r="87" spans="2:18" x14ac:dyDescent="0.25">
      <c r="B87" s="42" t="s">
        <v>231</v>
      </c>
      <c r="C87" s="47" t="s">
        <v>103</v>
      </c>
      <c r="E87" s="70"/>
      <c r="F87" s="70"/>
      <c r="G87" s="70"/>
      <c r="H87" s="70"/>
      <c r="I87" s="70"/>
      <c r="J87" s="70"/>
      <c r="K87" s="70">
        <v>113508857</v>
      </c>
      <c r="L87" s="70">
        <v>111798734</v>
      </c>
      <c r="N87" s="70"/>
      <c r="O87" s="70"/>
      <c r="P87" s="70"/>
    </row>
    <row r="88" spans="2:18" x14ac:dyDescent="0.25">
      <c r="B88" s="42" t="s">
        <v>125</v>
      </c>
      <c r="C88" s="47" t="s">
        <v>126</v>
      </c>
      <c r="E88" s="70"/>
      <c r="F88" s="70"/>
      <c r="G88" s="70"/>
      <c r="H88" s="70"/>
      <c r="I88" s="70"/>
      <c r="J88" s="70"/>
      <c r="K88" s="70">
        <v>373921932</v>
      </c>
      <c r="L88" s="70">
        <v>326002336</v>
      </c>
      <c r="N88" s="70"/>
      <c r="O88" s="70"/>
      <c r="P88" s="70"/>
    </row>
    <row r="89" spans="2:18" x14ac:dyDescent="0.25">
      <c r="B89" s="113" t="s">
        <v>232</v>
      </c>
      <c r="C89" s="114"/>
      <c r="D89" s="70" t="s">
        <v>233</v>
      </c>
      <c r="E89" s="70">
        <v>509933371.83999997</v>
      </c>
      <c r="F89" s="70">
        <v>32719940</v>
      </c>
      <c r="G89" s="70">
        <v>189084675.84</v>
      </c>
      <c r="H89" s="70"/>
      <c r="I89" s="70"/>
      <c r="J89" s="70"/>
      <c r="K89" s="70">
        <v>1305694219.1700001</v>
      </c>
      <c r="L89" s="70">
        <v>1897190882.8599999</v>
      </c>
      <c r="M89" s="70"/>
      <c r="N89" s="70"/>
      <c r="O89" s="70"/>
      <c r="P89" s="70"/>
    </row>
    <row r="90" spans="2:18" x14ac:dyDescent="0.25">
      <c r="B90" s="115"/>
      <c r="C90" s="116"/>
      <c r="D90" t="s">
        <v>234</v>
      </c>
      <c r="E90" s="70">
        <v>32190675.059999999</v>
      </c>
      <c r="F90" s="70">
        <v>180461917.30000001</v>
      </c>
      <c r="G90" s="70">
        <v>29671757.059999999</v>
      </c>
      <c r="H90" s="70"/>
      <c r="I90" s="70"/>
      <c r="J90" s="70"/>
      <c r="K90" s="70">
        <v>338596444.38999999</v>
      </c>
      <c r="L90" s="70">
        <v>889104617.95000005</v>
      </c>
      <c r="N90" s="52"/>
      <c r="O90" s="52"/>
      <c r="P90" s="52"/>
    </row>
    <row r="91" spans="2:18" x14ac:dyDescent="0.25">
      <c r="B91" s="115"/>
      <c r="C91" s="116"/>
      <c r="D91" t="s">
        <v>235</v>
      </c>
      <c r="E91" s="70">
        <v>3846787</v>
      </c>
      <c r="F91" s="70">
        <v>28717478.77</v>
      </c>
      <c r="G91" s="70"/>
      <c r="H91" s="70"/>
      <c r="I91" s="70"/>
      <c r="J91" s="70"/>
      <c r="K91" s="71">
        <f>SUM(K87:K90)</f>
        <v>2131721452.5599999</v>
      </c>
      <c r="L91" s="71">
        <f>SUM(L87:L90)</f>
        <v>3224096570.8099995</v>
      </c>
      <c r="O91" s="70"/>
      <c r="P91" s="70"/>
    </row>
    <row r="92" spans="2:18" x14ac:dyDescent="0.25">
      <c r="B92" s="117"/>
      <c r="C92" s="118"/>
      <c r="E92" s="70"/>
      <c r="F92" s="70"/>
      <c r="G92" s="70"/>
      <c r="H92" s="70"/>
      <c r="I92" s="70"/>
      <c r="J92" s="70"/>
      <c r="K92" s="70"/>
      <c r="L92" s="70"/>
      <c r="O92" s="70"/>
      <c r="P92" s="70"/>
    </row>
    <row r="93" spans="2:18" x14ac:dyDescent="0.25">
      <c r="C93" s="73"/>
      <c r="K93" s="70"/>
      <c r="L93" s="70"/>
      <c r="O93" s="70"/>
      <c r="P93" s="70"/>
    </row>
    <row r="94" spans="2:18" ht="16.5" thickBot="1" x14ac:dyDescent="0.3">
      <c r="C94" s="74"/>
      <c r="E94" s="70">
        <f>SUM(E87:E92)</f>
        <v>545970833.89999998</v>
      </c>
      <c r="F94" s="70">
        <f>SUM(F87:F92)</f>
        <v>241899336.07000002</v>
      </c>
      <c r="G94" s="70">
        <f>SUM(G87:G92)</f>
        <v>218756432.90000001</v>
      </c>
      <c r="H94" s="70"/>
      <c r="I94" s="70"/>
      <c r="J94" s="70"/>
      <c r="K94" s="70"/>
      <c r="L94" s="70"/>
      <c r="M94" s="70"/>
      <c r="N94" s="70"/>
      <c r="O94" s="70"/>
      <c r="P94" s="70"/>
    </row>
    <row r="95" spans="2:18" ht="20.25" x14ac:dyDescent="0.25">
      <c r="C95" s="75" t="s">
        <v>236</v>
      </c>
    </row>
    <row r="96" spans="2:18" ht="20.25" x14ac:dyDescent="0.25">
      <c r="C96" s="75" t="s">
        <v>237</v>
      </c>
    </row>
    <row r="97" spans="3:4" ht="20.25" x14ac:dyDescent="0.25">
      <c r="C97" s="75" t="s">
        <v>238</v>
      </c>
    </row>
    <row r="98" spans="3:4" ht="21" x14ac:dyDescent="0.35">
      <c r="C98" s="76"/>
    </row>
    <row r="99" spans="3:4" x14ac:dyDescent="0.25">
      <c r="C99" s="77"/>
    </row>
    <row r="100" spans="3:4" x14ac:dyDescent="0.25">
      <c r="C100" s="77"/>
    </row>
    <row r="101" spans="3:4" x14ac:dyDescent="0.25">
      <c r="C101" s="77"/>
    </row>
    <row r="102" spans="3:4" x14ac:dyDescent="0.25">
      <c r="C102" s="77"/>
    </row>
    <row r="103" spans="3:4" x14ac:dyDescent="0.25">
      <c r="C103" s="77"/>
    </row>
    <row r="104" spans="3:4" x14ac:dyDescent="0.25">
      <c r="C104" s="77"/>
    </row>
    <row r="105" spans="3:4" x14ac:dyDescent="0.25">
      <c r="C105" s="77"/>
      <c r="D105" s="52">
        <f>+D30+D33</f>
        <v>135962214.86714286</v>
      </c>
    </row>
    <row r="106" spans="3:4" x14ac:dyDescent="0.25">
      <c r="C106" s="77"/>
    </row>
    <row r="107" spans="3:4" x14ac:dyDescent="0.25">
      <c r="C107" s="77"/>
    </row>
    <row r="108" spans="3:4" x14ac:dyDescent="0.25">
      <c r="C108" s="77"/>
    </row>
  </sheetData>
  <mergeCells count="2">
    <mergeCell ref="B4:C4"/>
    <mergeCell ref="B89:C9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Presupuesto 2021</vt:lpstr>
      <vt:lpstr>'P1 Presupuesto Aprobado'!Área_de_impresión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Yahaira Calvo Rodriguez</cp:lastModifiedBy>
  <cp:revision/>
  <cp:lastPrinted>2022-02-18T20:10:01Z</cp:lastPrinted>
  <dcterms:created xsi:type="dcterms:W3CDTF">2021-07-29T18:58:50Z</dcterms:created>
  <dcterms:modified xsi:type="dcterms:W3CDTF">2022-02-18T20:10:52Z</dcterms:modified>
  <cp:category/>
  <cp:contentStatus/>
</cp:coreProperties>
</file>